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Ответственный по питанию\мониторинг питания\"/>
    </mc:Choice>
  </mc:AlternateContent>
  <bookViews>
    <workbookView xWindow="0" yWindow="0" windowWidth="23040" windowHeight="9096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4" i="1" l="1"/>
  <c r="L220" i="1"/>
  <c r="L172" i="1"/>
  <c r="L148" i="1"/>
  <c r="L124" i="1"/>
  <c r="L100" i="1"/>
  <c r="L76" i="1"/>
  <c r="L52" i="1"/>
  <c r="L239" i="1"/>
  <c r="L229" i="1"/>
  <c r="L215" i="1"/>
  <c r="L205" i="1"/>
  <c r="L191" i="1"/>
  <c r="L181" i="1"/>
  <c r="L167" i="1"/>
  <c r="L157" i="1"/>
  <c r="L143" i="1"/>
  <c r="L133" i="1"/>
  <c r="L119" i="1"/>
  <c r="L109" i="1"/>
  <c r="L95" i="1"/>
  <c r="L85" i="1"/>
  <c r="L71" i="1"/>
  <c r="L61" i="1"/>
  <c r="L47" i="1"/>
  <c r="L37" i="1"/>
  <c r="L28" i="1"/>
  <c r="L23" i="1"/>
  <c r="L13" i="1"/>
  <c r="L101" i="1" l="1"/>
  <c r="L77" i="1"/>
  <c r="L245" i="1"/>
  <c r="L221" i="1"/>
  <c r="L197" i="1"/>
  <c r="L173" i="1"/>
  <c r="L149" i="1"/>
  <c r="L125" i="1"/>
  <c r="L53" i="1"/>
  <c r="L29" i="1"/>
  <c r="A149" i="1" l="1"/>
  <c r="B149" i="1"/>
  <c r="A173" i="1"/>
  <c r="B173" i="1"/>
  <c r="B245" i="1" l="1"/>
  <c r="A245" i="1"/>
  <c r="J244" i="1"/>
  <c r="I244" i="1"/>
  <c r="H244" i="1"/>
  <c r="G244" i="1"/>
  <c r="F244" i="1"/>
  <c r="B240" i="1"/>
  <c r="A240" i="1"/>
  <c r="J239" i="1"/>
  <c r="I239" i="1"/>
  <c r="H239" i="1"/>
  <c r="G239" i="1"/>
  <c r="F239" i="1"/>
  <c r="B230" i="1"/>
  <c r="A230" i="1"/>
  <c r="J229" i="1"/>
  <c r="I229" i="1"/>
  <c r="H229" i="1"/>
  <c r="G229" i="1"/>
  <c r="F229" i="1"/>
  <c r="B221" i="1"/>
  <c r="A221" i="1"/>
  <c r="J220" i="1"/>
  <c r="I220" i="1"/>
  <c r="H220" i="1"/>
  <c r="G220" i="1"/>
  <c r="F220" i="1"/>
  <c r="B216" i="1"/>
  <c r="A216" i="1"/>
  <c r="J215" i="1"/>
  <c r="I215" i="1"/>
  <c r="H215" i="1"/>
  <c r="G215" i="1"/>
  <c r="F215" i="1"/>
  <c r="B206" i="1"/>
  <c r="A206" i="1"/>
  <c r="J205" i="1"/>
  <c r="I205" i="1"/>
  <c r="H205" i="1"/>
  <c r="G205" i="1"/>
  <c r="F205" i="1"/>
  <c r="B197" i="1"/>
  <c r="A197" i="1"/>
  <c r="J196" i="1"/>
  <c r="I196" i="1"/>
  <c r="H196" i="1"/>
  <c r="G196" i="1"/>
  <c r="F196" i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J172" i="1"/>
  <c r="I172" i="1"/>
  <c r="H172" i="1"/>
  <c r="G172" i="1"/>
  <c r="F172" i="1"/>
  <c r="B168" i="1"/>
  <c r="A168" i="1"/>
  <c r="J167" i="1"/>
  <c r="I167" i="1"/>
  <c r="H167" i="1"/>
  <c r="G167" i="1"/>
  <c r="F167" i="1"/>
  <c r="B158" i="1"/>
  <c r="A158" i="1"/>
  <c r="J157" i="1"/>
  <c r="I157" i="1"/>
  <c r="H157" i="1"/>
  <c r="G157" i="1"/>
  <c r="F157" i="1"/>
  <c r="J148" i="1"/>
  <c r="I148" i="1"/>
  <c r="H148" i="1"/>
  <c r="G148" i="1"/>
  <c r="F148" i="1"/>
  <c r="B144" i="1"/>
  <c r="A144" i="1"/>
  <c r="J143" i="1"/>
  <c r="I143" i="1"/>
  <c r="H143" i="1"/>
  <c r="G143" i="1"/>
  <c r="F143" i="1"/>
  <c r="B134" i="1"/>
  <c r="A134" i="1"/>
  <c r="J133" i="1"/>
  <c r="I133" i="1"/>
  <c r="H133" i="1"/>
  <c r="G133" i="1"/>
  <c r="F133" i="1"/>
  <c r="B125" i="1"/>
  <c r="A125" i="1"/>
  <c r="J124" i="1"/>
  <c r="I124" i="1"/>
  <c r="H124" i="1"/>
  <c r="G124" i="1"/>
  <c r="F124" i="1"/>
  <c r="B120" i="1"/>
  <c r="A120" i="1"/>
  <c r="J119" i="1"/>
  <c r="I119" i="1"/>
  <c r="H119" i="1"/>
  <c r="G119" i="1"/>
  <c r="F119" i="1"/>
  <c r="B110" i="1"/>
  <c r="A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6" i="1"/>
  <c r="A96" i="1"/>
  <c r="J95" i="1"/>
  <c r="I95" i="1"/>
  <c r="H95" i="1"/>
  <c r="G95" i="1"/>
  <c r="F95" i="1"/>
  <c r="B86" i="1"/>
  <c r="A86" i="1"/>
  <c r="J85" i="1"/>
  <c r="I85" i="1"/>
  <c r="H85" i="1"/>
  <c r="G85" i="1"/>
  <c r="F85" i="1"/>
  <c r="B77" i="1"/>
  <c r="A77" i="1"/>
  <c r="J76" i="1"/>
  <c r="I76" i="1"/>
  <c r="H76" i="1"/>
  <c r="G76" i="1"/>
  <c r="F76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3" i="1"/>
  <c r="A53" i="1"/>
  <c r="J52" i="1"/>
  <c r="I52" i="1"/>
  <c r="H52" i="1"/>
  <c r="G52" i="1"/>
  <c r="F52" i="1"/>
  <c r="B48" i="1"/>
  <c r="A48" i="1"/>
  <c r="J47" i="1"/>
  <c r="I47" i="1"/>
  <c r="H47" i="1"/>
  <c r="G47" i="1"/>
  <c r="F47" i="1"/>
  <c r="B38" i="1"/>
  <c r="A38" i="1"/>
  <c r="J37" i="1"/>
  <c r="I37" i="1"/>
  <c r="H37" i="1"/>
  <c r="G37" i="1"/>
  <c r="F37" i="1"/>
  <c r="B29" i="1"/>
  <c r="A29" i="1"/>
  <c r="B24" i="1"/>
  <c r="A24" i="1"/>
  <c r="B14" i="1"/>
  <c r="A14" i="1"/>
  <c r="G28" i="1"/>
  <c r="H28" i="1"/>
  <c r="I28" i="1"/>
  <c r="J28" i="1"/>
  <c r="F28" i="1"/>
  <c r="G23" i="1"/>
  <c r="H23" i="1"/>
  <c r="I23" i="1"/>
  <c r="J23" i="1"/>
  <c r="F23" i="1"/>
  <c r="G13" i="1"/>
  <c r="H13" i="1"/>
  <c r="I13" i="1"/>
  <c r="J13" i="1"/>
  <c r="F13" i="1"/>
  <c r="G245" i="1" l="1"/>
  <c r="H245" i="1"/>
  <c r="H221" i="1"/>
  <c r="H173" i="1"/>
  <c r="G149" i="1"/>
  <c r="I101" i="1"/>
  <c r="F101" i="1"/>
  <c r="F77" i="1"/>
  <c r="G53" i="1"/>
  <c r="G173" i="1"/>
  <c r="H101" i="1"/>
  <c r="J101" i="1"/>
  <c r="G101" i="1"/>
  <c r="G77" i="1"/>
  <c r="J77" i="1"/>
  <c r="I77" i="1"/>
  <c r="H77" i="1"/>
  <c r="I245" i="1"/>
  <c r="F245" i="1"/>
  <c r="J245" i="1"/>
  <c r="G221" i="1"/>
  <c r="F221" i="1"/>
  <c r="J221" i="1"/>
  <c r="I221" i="1"/>
  <c r="I197" i="1"/>
  <c r="H197" i="1"/>
  <c r="F197" i="1"/>
  <c r="G197" i="1"/>
  <c r="J197" i="1"/>
  <c r="J173" i="1"/>
  <c r="I173" i="1"/>
  <c r="F173" i="1"/>
  <c r="H149" i="1"/>
  <c r="F149" i="1"/>
  <c r="J149" i="1"/>
  <c r="I149" i="1"/>
  <c r="F125" i="1"/>
  <c r="H125" i="1"/>
  <c r="G125" i="1"/>
  <c r="J125" i="1"/>
  <c r="I125" i="1"/>
  <c r="H53" i="1"/>
  <c r="F53" i="1"/>
  <c r="J53" i="1"/>
  <c r="I53" i="1"/>
  <c r="G29" i="1"/>
  <c r="F29" i="1"/>
  <c r="J29" i="1"/>
  <c r="I29" i="1"/>
  <c r="H29" i="1"/>
</calcChain>
</file>

<file path=xl/sharedStrings.xml><?xml version="1.0" encoding="utf-8"?>
<sst xmlns="http://schemas.openxmlformats.org/spreadsheetml/2006/main" count="382" uniqueCount="126">
  <si>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</si>
  <si>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</si>
  <si>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</si>
  <si>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</si>
  <si>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</si>
  <si>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</si>
  <si>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</si>
  <si>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</si>
  <si>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</si>
  <si>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</si>
  <si>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</si>
  <si>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</si>
  <si>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</si>
  <si>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</si>
  <si>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</si>
  <si>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</si>
  <si>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</si>
  <si>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</si>
  <si>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</si>
  <si>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</si>
  <si>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</si>
  <si>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</si>
  <si>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</si>
  <si>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</si>
  <si>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</si>
  <si>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</si>
  <si>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</si>
  <si>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</si>
  <si>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</si>
  <si>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</si>
  <si>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</si>
  <si>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</si>
  <si>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</si>
  <si>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</si>
  <si>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</si>
  <si>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</si>
  <si>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</si>
  <si>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Омлет натуральный</t>
  </si>
  <si>
    <t>Кофейный напиток с молоком</t>
  </si>
  <si>
    <t>Хлеб пшеничный</t>
  </si>
  <si>
    <t>Банан</t>
  </si>
  <si>
    <t>Какао с молоком</t>
  </si>
  <si>
    <t>сыр</t>
  </si>
  <si>
    <t>54-1з</t>
  </si>
  <si>
    <t>Куры отварные</t>
  </si>
  <si>
    <t>Салат из свеклы отварной</t>
  </si>
  <si>
    <t>Каша "Дружба"</t>
  </si>
  <si>
    <t>Груша</t>
  </si>
  <si>
    <t>сладкое</t>
  </si>
  <si>
    <t>54-3с</t>
  </si>
  <si>
    <t>Шницель из курицы припущенный</t>
  </si>
  <si>
    <t>Чай с сахаром</t>
  </si>
  <si>
    <t>Яблоко</t>
  </si>
  <si>
    <t>Апельсин</t>
  </si>
  <si>
    <t>Щи из свежей капусты с картофелем</t>
  </si>
  <si>
    <t>Макаронные изделия отварные</t>
  </si>
  <si>
    <t>Компот из свежих яблок</t>
  </si>
  <si>
    <t xml:space="preserve">Хлеб ржаной </t>
  </si>
  <si>
    <t>Мясо тушеное</t>
  </si>
  <si>
    <t>Суп гороховый</t>
  </si>
  <si>
    <t>54-25с</t>
  </si>
  <si>
    <t>Рыба, тушеная в сметанном соусе</t>
  </si>
  <si>
    <t>Картофельное пюре</t>
  </si>
  <si>
    <t>Компот из смеси сухофруктов</t>
  </si>
  <si>
    <t>Огурец в нарезке</t>
  </si>
  <si>
    <t>54-2з</t>
  </si>
  <si>
    <t>Борщ с капустой и картофелем</t>
  </si>
  <si>
    <t>Печень говяжья по-строгановски</t>
  </si>
  <si>
    <t>Каша гречневая рассыпчатая</t>
  </si>
  <si>
    <t>Рассольник Ленинградский</t>
  </si>
  <si>
    <t>Плов из отварной птицы</t>
  </si>
  <si>
    <t>Суп с макаронными изделиями</t>
  </si>
  <si>
    <t>Салат из свеклы с черносливом</t>
  </si>
  <si>
    <t>54-18з</t>
  </si>
  <si>
    <t>Рыба, тушеная в томате с овощами</t>
  </si>
  <si>
    <t>Уха с крупой</t>
  </si>
  <si>
    <t>Икра морковная</t>
  </si>
  <si>
    <t>Котлета рыбная</t>
  </si>
  <si>
    <t>Картофель отварной в молоке</t>
  </si>
  <si>
    <t>54-10г</t>
  </si>
  <si>
    <t>Цена</t>
  </si>
  <si>
    <t>Чай с лимоном</t>
  </si>
  <si>
    <t>Варенье</t>
  </si>
  <si>
    <t>Кисель</t>
  </si>
  <si>
    <t>Салат картофельный с огурцами солеными</t>
  </si>
  <si>
    <t>Каша перловая рассыпчатая</t>
  </si>
  <si>
    <t>Тефтели из говядины припущенные</t>
  </si>
  <si>
    <t>Печенье</t>
  </si>
  <si>
    <t>масло</t>
  </si>
  <si>
    <t>Масло сливочное</t>
  </si>
  <si>
    <t>Каша вязкая молочная овсяная</t>
  </si>
  <si>
    <t>Бутерброд с сыром</t>
  </si>
  <si>
    <t>Запеканка из творога</t>
  </si>
  <si>
    <t>Каша рисовая вязкая</t>
  </si>
  <si>
    <t>Груши</t>
  </si>
  <si>
    <t>Макаронные изделия отварные с сыром</t>
  </si>
  <si>
    <t>Сыр в нарезке</t>
  </si>
  <si>
    <t>Молоко сгущеное</t>
  </si>
  <si>
    <t>Чай с сазхаром</t>
  </si>
  <si>
    <t>Кукуруза отварная</t>
  </si>
  <si>
    <t>Салат из белокачанной капусты с морковью</t>
  </si>
  <si>
    <t>54-1хн</t>
  </si>
  <si>
    <t>Салат из моркови</t>
  </si>
  <si>
    <t>Напиток из шиповника</t>
  </si>
  <si>
    <t>Салат из белокачанной капусты</t>
  </si>
  <si>
    <t>54-7з</t>
  </si>
  <si>
    <t>Рагу из курицы</t>
  </si>
  <si>
    <t>54-22м</t>
  </si>
  <si>
    <t>Компот из чернослива</t>
  </si>
  <si>
    <t>Вафли</t>
  </si>
  <si>
    <t>Напиток апельсиновый</t>
  </si>
  <si>
    <t>54-33хн</t>
  </si>
  <si>
    <t>54-5с</t>
  </si>
  <si>
    <t>Напток апельсиновый</t>
  </si>
  <si>
    <t>Зам.директора по УВР ГОУ ТО "Алексинская школа"</t>
  </si>
  <si>
    <t>Воронова Н.В.</t>
  </si>
  <si>
    <t>Какао с молоком сгущенным</t>
  </si>
  <si>
    <t>54-22гн</t>
  </si>
  <si>
    <t>Чай с молоком</t>
  </si>
  <si>
    <t>54-8з</t>
  </si>
  <si>
    <t>Сок яблочный</t>
  </si>
  <si>
    <t>Сушка</t>
  </si>
  <si>
    <t xml:space="preserve">Борщ с капустой и картофелем </t>
  </si>
  <si>
    <t>Сухари</t>
  </si>
  <si>
    <t>Суп из овощей с фрикаделькамимясными</t>
  </si>
  <si>
    <t>Питьевой 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</si>
</sst>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/>
    <xf numFmtId="0" fontId="2" fillId="4" borderId="1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2" fillId="0" borderId="23" xfId="0" applyFont="1" applyBorder="1" applyAlignment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11" xfId="0" applyFont="1" applyFill="1" applyBorder="1" applyAlignment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/>
    <xf numFmtId="0" fontId="2" fillId="4" borderId="5" xfId="0" applyFont="1" applyFill="1" applyBorder="1" applyAlignment="1"/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2" fillId="2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"/>
  <sheetViews>
    <sheetView tabSelected="1" zoomScaleNormal="100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L212" sqref="L2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3.4" customHeight="1" x14ac:dyDescent="0.3">
      <c r="A1" s="1" t="s">
        <v>7</v>
      </c>
      <c r="C1" s="75"/>
      <c r="D1" s="76"/>
      <c r="E1" s="76"/>
      <c r="F1" s="13" t="s">
        <v>16</v>
      </c>
      <c r="G1" s="2" t="s">
        <v>17</v>
      </c>
      <c r="H1" s="77" t="s">
        <v>114</v>
      </c>
      <c r="I1" s="77"/>
      <c r="J1" s="77"/>
      <c r="K1" s="77"/>
    </row>
    <row r="2" spans="1:12" ht="17.399999999999999" x14ac:dyDescent="0.25">
      <c r="A2" s="34" t="s">
        <v>6</v>
      </c>
      <c r="C2" s="2"/>
      <c r="G2" s="2" t="s">
        <v>18</v>
      </c>
      <c r="H2" s="78" t="s">
        <v>115</v>
      </c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79">
        <v>45586</v>
      </c>
      <c r="I3" s="80"/>
      <c r="J3" s="80"/>
      <c r="K3" s="80"/>
    </row>
    <row r="4" spans="1:12" ht="13.8" thickBot="1" x14ac:dyDescent="0.3">
      <c r="C4" s="2"/>
      <c r="D4" s="4"/>
    </row>
    <row r="5" spans="1:12" ht="31.2" thickBot="1" x14ac:dyDescent="0.3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36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50" t="s">
        <v>80</v>
      </c>
    </row>
    <row r="6" spans="1:12" ht="14.4" x14ac:dyDescent="0.3">
      <c r="A6" s="21">
        <v>1</v>
      </c>
      <c r="B6" s="22">
        <v>1</v>
      </c>
      <c r="C6" s="23" t="s">
        <v>20</v>
      </c>
      <c r="D6" s="64" t="s">
        <v>21</v>
      </c>
      <c r="E6" s="38" t="s">
        <v>90</v>
      </c>
      <c r="F6" s="39">
        <v>200</v>
      </c>
      <c r="G6" s="39">
        <v>9</v>
      </c>
      <c r="H6" s="39">
        <v>14</v>
      </c>
      <c r="I6" s="39">
        <v>32</v>
      </c>
      <c r="J6" s="39">
        <v>287</v>
      </c>
      <c r="K6" s="45">
        <v>247</v>
      </c>
      <c r="L6" s="41">
        <v>17.27</v>
      </c>
    </row>
    <row r="7" spans="1:12" ht="14.4" x14ac:dyDescent="0.3">
      <c r="A7" s="24"/>
      <c r="B7" s="16"/>
      <c r="C7" s="10"/>
      <c r="D7" s="66" t="s">
        <v>22</v>
      </c>
      <c r="E7" s="40" t="s">
        <v>38</v>
      </c>
      <c r="F7" s="41">
        <v>200</v>
      </c>
      <c r="G7" s="41">
        <v>4</v>
      </c>
      <c r="H7" s="41">
        <v>3</v>
      </c>
      <c r="I7" s="41">
        <v>11</v>
      </c>
      <c r="J7" s="41">
        <v>86</v>
      </c>
      <c r="K7" s="46">
        <v>501</v>
      </c>
      <c r="L7" s="41">
        <v>9.59</v>
      </c>
    </row>
    <row r="8" spans="1:12" ht="14.4" x14ac:dyDescent="0.3">
      <c r="A8" s="24"/>
      <c r="B8" s="16"/>
      <c r="C8" s="10"/>
      <c r="D8" s="66" t="s">
        <v>23</v>
      </c>
      <c r="E8" s="40" t="s">
        <v>91</v>
      </c>
      <c r="F8" s="41">
        <v>40</v>
      </c>
      <c r="G8" s="41">
        <v>6</v>
      </c>
      <c r="H8" s="41">
        <v>8</v>
      </c>
      <c r="I8" s="41">
        <v>19</v>
      </c>
      <c r="J8" s="41">
        <v>136</v>
      </c>
      <c r="K8" s="46">
        <v>90</v>
      </c>
      <c r="L8" s="41">
        <v>20.86</v>
      </c>
    </row>
    <row r="9" spans="1:12" ht="14.4" x14ac:dyDescent="0.3">
      <c r="A9" s="24"/>
      <c r="B9" s="16"/>
      <c r="C9" s="10"/>
      <c r="D9" s="66" t="s">
        <v>24</v>
      </c>
      <c r="E9" s="40" t="s">
        <v>40</v>
      </c>
      <c r="F9" s="41">
        <v>125</v>
      </c>
      <c r="G9" s="41">
        <v>2</v>
      </c>
      <c r="H9" s="41">
        <v>1</v>
      </c>
      <c r="I9" s="41">
        <v>26</v>
      </c>
      <c r="J9" s="41">
        <v>120</v>
      </c>
      <c r="K9" s="46">
        <v>112</v>
      </c>
      <c r="L9" s="41">
        <v>13.73</v>
      </c>
    </row>
    <row r="10" spans="1:12" ht="14.4" x14ac:dyDescent="0.3">
      <c r="A10" s="24"/>
      <c r="B10" s="16"/>
      <c r="C10" s="10"/>
      <c r="D10" s="66"/>
      <c r="E10" s="40"/>
      <c r="F10" s="41"/>
      <c r="G10" s="41"/>
      <c r="H10" s="41"/>
      <c r="I10" s="41"/>
      <c r="J10" s="41"/>
      <c r="K10" s="46"/>
      <c r="L10" s="41"/>
    </row>
    <row r="11" spans="1:12" ht="14.4" x14ac:dyDescent="0.3">
      <c r="A11" s="24"/>
      <c r="B11" s="16"/>
      <c r="C11" s="10"/>
      <c r="D11" s="5"/>
      <c r="E11" s="40"/>
      <c r="F11" s="41"/>
      <c r="G11" s="41"/>
      <c r="H11" s="41"/>
      <c r="I11" s="41"/>
      <c r="J11" s="41"/>
      <c r="K11" s="46"/>
      <c r="L11" s="41"/>
    </row>
    <row r="12" spans="1:12" ht="14.4" x14ac:dyDescent="0.3">
      <c r="A12" s="24"/>
      <c r="B12" s="16"/>
      <c r="C12" s="10"/>
      <c r="D12" s="5"/>
      <c r="E12" s="40"/>
      <c r="F12" s="41"/>
      <c r="G12" s="41"/>
      <c r="H12" s="41"/>
      <c r="I12" s="41"/>
      <c r="J12" s="41"/>
      <c r="K12" s="46"/>
      <c r="L12" s="41"/>
    </row>
    <row r="13" spans="1:12" ht="14.4" x14ac:dyDescent="0.3">
      <c r="A13" s="25"/>
      <c r="B13" s="18"/>
      <c r="C13" s="7"/>
      <c r="D13" s="19" t="s">
        <v>35</v>
      </c>
      <c r="E13" s="8"/>
      <c r="F13" s="20">
        <f>SUM(F6:F12)</f>
        <v>565</v>
      </c>
      <c r="G13" s="20">
        <f t="shared" ref="G13:J13" si="0">SUM(G6:G12)</f>
        <v>21</v>
      </c>
      <c r="H13" s="20">
        <f t="shared" si="0"/>
        <v>26</v>
      </c>
      <c r="I13" s="20">
        <f t="shared" si="0"/>
        <v>88</v>
      </c>
      <c r="J13" s="20">
        <f t="shared" si="0"/>
        <v>629</v>
      </c>
      <c r="K13" s="47"/>
      <c r="L13" s="20">
        <f t="shared" ref="L13" si="1">SUM(L6:L12)</f>
        <v>61.45</v>
      </c>
    </row>
    <row r="14" spans="1:12" ht="14.4" customHeight="1" x14ac:dyDescent="0.3">
      <c r="A14" s="26">
        <f>A6</f>
        <v>1</v>
      </c>
      <c r="B14" s="14">
        <f>B6</f>
        <v>1</v>
      </c>
      <c r="C14" s="9" t="s">
        <v>25</v>
      </c>
      <c r="D14" s="6" t="s">
        <v>26</v>
      </c>
      <c r="E14" s="40" t="s">
        <v>72</v>
      </c>
      <c r="F14" s="41">
        <v>60</v>
      </c>
      <c r="G14" s="41">
        <v>1</v>
      </c>
      <c r="H14" s="41">
        <v>3</v>
      </c>
      <c r="I14" s="41">
        <v>8</v>
      </c>
      <c r="J14" s="41">
        <v>64</v>
      </c>
      <c r="K14" s="46" t="s">
        <v>73</v>
      </c>
      <c r="L14" s="41">
        <v>4.18</v>
      </c>
    </row>
    <row r="15" spans="1:12" ht="14.4" customHeight="1" x14ac:dyDescent="0.3">
      <c r="A15" s="24"/>
      <c r="B15" s="16"/>
      <c r="C15" s="10"/>
      <c r="D15" s="6" t="s">
        <v>27</v>
      </c>
      <c r="E15" s="40" t="s">
        <v>54</v>
      </c>
      <c r="F15" s="41">
        <v>200</v>
      </c>
      <c r="G15" s="41">
        <v>1</v>
      </c>
      <c r="H15" s="41">
        <v>4</v>
      </c>
      <c r="I15" s="41">
        <v>6</v>
      </c>
      <c r="J15" s="41">
        <v>154</v>
      </c>
      <c r="K15" s="46">
        <v>142</v>
      </c>
      <c r="L15" s="41">
        <v>10.4</v>
      </c>
    </row>
    <row r="16" spans="1:12" ht="14.4" customHeight="1" x14ac:dyDescent="0.3">
      <c r="A16" s="24"/>
      <c r="B16" s="16"/>
      <c r="C16" s="10"/>
      <c r="D16" s="6" t="s">
        <v>28</v>
      </c>
      <c r="E16" s="40" t="s">
        <v>50</v>
      </c>
      <c r="F16" s="41">
        <v>90</v>
      </c>
      <c r="G16" s="41">
        <v>14</v>
      </c>
      <c r="H16" s="41">
        <v>10</v>
      </c>
      <c r="I16" s="41">
        <v>18</v>
      </c>
      <c r="J16" s="41">
        <v>170</v>
      </c>
      <c r="K16" s="46">
        <v>412</v>
      </c>
      <c r="L16" s="41">
        <v>42.59</v>
      </c>
    </row>
    <row r="17" spans="1:12" ht="14.4" customHeight="1" x14ac:dyDescent="0.3">
      <c r="A17" s="24"/>
      <c r="B17" s="16"/>
      <c r="C17" s="10"/>
      <c r="D17" s="6" t="s">
        <v>29</v>
      </c>
      <c r="E17" s="40" t="s">
        <v>55</v>
      </c>
      <c r="F17" s="41">
        <v>150</v>
      </c>
      <c r="G17" s="41">
        <v>5</v>
      </c>
      <c r="H17" s="41">
        <v>7</v>
      </c>
      <c r="I17" s="41">
        <v>33</v>
      </c>
      <c r="J17" s="41">
        <v>197</v>
      </c>
      <c r="K17" s="46">
        <v>291</v>
      </c>
      <c r="L17" s="41">
        <v>7.45</v>
      </c>
    </row>
    <row r="18" spans="1:12" ht="14.4" x14ac:dyDescent="0.3">
      <c r="A18" s="24"/>
      <c r="B18" s="16"/>
      <c r="C18" s="10"/>
      <c r="D18" s="6" t="s">
        <v>30</v>
      </c>
      <c r="E18" s="40" t="s">
        <v>56</v>
      </c>
      <c r="F18" s="41">
        <v>200</v>
      </c>
      <c r="G18" s="41"/>
      <c r="H18" s="41"/>
      <c r="I18" s="41">
        <v>20</v>
      </c>
      <c r="J18" s="41">
        <v>42</v>
      </c>
      <c r="K18" s="46">
        <v>507</v>
      </c>
      <c r="L18" s="41">
        <v>3.82</v>
      </c>
    </row>
    <row r="19" spans="1:12" ht="14.4" x14ac:dyDescent="0.3">
      <c r="A19" s="24"/>
      <c r="B19" s="16"/>
      <c r="C19" s="10"/>
      <c r="D19" s="6" t="s">
        <v>31</v>
      </c>
      <c r="E19" s="40" t="s">
        <v>39</v>
      </c>
      <c r="F19" s="41">
        <v>20</v>
      </c>
      <c r="G19" s="41">
        <v>2</v>
      </c>
      <c r="H19" s="41"/>
      <c r="I19" s="41">
        <v>10</v>
      </c>
      <c r="J19" s="41">
        <v>47</v>
      </c>
      <c r="K19" s="46">
        <v>108</v>
      </c>
      <c r="L19" s="41">
        <v>2.0299999999999998</v>
      </c>
    </row>
    <row r="20" spans="1:12" ht="14.4" x14ac:dyDescent="0.3">
      <c r="A20" s="24"/>
      <c r="B20" s="16"/>
      <c r="C20" s="10"/>
      <c r="D20" s="6" t="s">
        <v>32</v>
      </c>
      <c r="E20" s="40" t="s">
        <v>57</v>
      </c>
      <c r="F20" s="41">
        <v>30</v>
      </c>
      <c r="G20" s="41">
        <v>2</v>
      </c>
      <c r="H20" s="41"/>
      <c r="I20" s="41">
        <v>10</v>
      </c>
      <c r="J20" s="41">
        <v>54</v>
      </c>
      <c r="K20" s="46">
        <v>109</v>
      </c>
      <c r="L20" s="41">
        <v>2.91</v>
      </c>
    </row>
    <row r="21" spans="1:12" ht="14.4" x14ac:dyDescent="0.3">
      <c r="A21" s="24"/>
      <c r="B21" s="16"/>
      <c r="C21" s="10"/>
      <c r="D21" s="5"/>
      <c r="E21" s="40"/>
      <c r="F21" s="41"/>
      <c r="G21" s="41"/>
      <c r="H21" s="41"/>
      <c r="I21" s="41"/>
      <c r="J21" s="41"/>
      <c r="K21" s="46"/>
      <c r="L21" s="41"/>
    </row>
    <row r="22" spans="1:12" ht="14.4" x14ac:dyDescent="0.3">
      <c r="A22" s="24"/>
      <c r="B22" s="16"/>
      <c r="C22" s="10"/>
      <c r="D22" s="5"/>
      <c r="E22" s="40"/>
      <c r="F22" s="41"/>
      <c r="G22" s="41"/>
      <c r="H22" s="41"/>
      <c r="I22" s="41"/>
      <c r="J22" s="41"/>
      <c r="K22" s="46"/>
      <c r="L22" s="41"/>
    </row>
    <row r="23" spans="1:12" ht="14.4" x14ac:dyDescent="0.3">
      <c r="A23" s="25"/>
      <c r="B23" s="18"/>
      <c r="C23" s="7"/>
      <c r="D23" s="19" t="s">
        <v>35</v>
      </c>
      <c r="E23" s="12"/>
      <c r="F23" s="20">
        <f>SUM(F14:F22)</f>
        <v>750</v>
      </c>
      <c r="G23" s="20">
        <f t="shared" ref="G23:J23" si="2">SUM(G14:G22)</f>
        <v>25</v>
      </c>
      <c r="H23" s="20">
        <f t="shared" si="2"/>
        <v>24</v>
      </c>
      <c r="I23" s="20">
        <f t="shared" si="2"/>
        <v>105</v>
      </c>
      <c r="J23" s="20">
        <f t="shared" si="2"/>
        <v>728</v>
      </c>
      <c r="K23" s="47"/>
      <c r="L23" s="20">
        <f t="shared" ref="L23" si="3">SUM(L14:L22)</f>
        <v>73.38</v>
      </c>
    </row>
    <row r="24" spans="1:12" ht="14.4" x14ac:dyDescent="0.3">
      <c r="A24" s="26">
        <f>A6</f>
        <v>1</v>
      </c>
      <c r="B24" s="14">
        <f>B6</f>
        <v>1</v>
      </c>
      <c r="C24" s="9" t="s">
        <v>33</v>
      </c>
      <c r="D24" s="11" t="s">
        <v>48</v>
      </c>
      <c r="E24" s="40" t="s">
        <v>109</v>
      </c>
      <c r="F24" s="41">
        <v>30</v>
      </c>
      <c r="G24" s="41">
        <v>1</v>
      </c>
      <c r="H24" s="41">
        <v>1</v>
      </c>
      <c r="I24" s="41">
        <v>23</v>
      </c>
      <c r="J24" s="41">
        <v>105</v>
      </c>
      <c r="K24" s="46">
        <v>588</v>
      </c>
      <c r="L24" s="41">
        <v>6.22</v>
      </c>
    </row>
    <row r="25" spans="1:12" ht="14.4" x14ac:dyDescent="0.3">
      <c r="A25" s="24"/>
      <c r="B25" s="16"/>
      <c r="C25" s="10"/>
      <c r="D25" s="11" t="s">
        <v>30</v>
      </c>
      <c r="E25" s="40" t="s">
        <v>118</v>
      </c>
      <c r="F25" s="41">
        <v>200</v>
      </c>
      <c r="G25" s="41">
        <v>2</v>
      </c>
      <c r="H25" s="41">
        <v>1</v>
      </c>
      <c r="I25" s="41">
        <v>16</v>
      </c>
      <c r="J25" s="41">
        <v>81</v>
      </c>
      <c r="K25" s="46">
        <v>495</v>
      </c>
      <c r="L25" s="41">
        <v>4.75</v>
      </c>
    </row>
    <row r="26" spans="1:12" ht="14.4" x14ac:dyDescent="0.3">
      <c r="A26" s="24"/>
      <c r="B26" s="16"/>
      <c r="C26" s="10"/>
      <c r="D26" s="5"/>
      <c r="E26" s="40"/>
      <c r="F26" s="41"/>
      <c r="G26" s="41"/>
      <c r="H26" s="41"/>
      <c r="I26" s="41"/>
      <c r="J26" s="41"/>
      <c r="K26" s="46"/>
      <c r="L26" s="41"/>
    </row>
    <row r="27" spans="1:12" ht="14.4" x14ac:dyDescent="0.3">
      <c r="A27" s="24"/>
      <c r="B27" s="16"/>
      <c r="C27" s="10"/>
      <c r="D27" s="5"/>
      <c r="E27" s="40"/>
      <c r="F27" s="41"/>
      <c r="G27" s="41"/>
      <c r="H27" s="41"/>
      <c r="I27" s="41"/>
      <c r="J27" s="41"/>
      <c r="K27" s="46"/>
      <c r="L27" s="41"/>
    </row>
    <row r="28" spans="1:12" ht="14.4" x14ac:dyDescent="0.3">
      <c r="A28" s="25"/>
      <c r="B28" s="18"/>
      <c r="C28" s="7"/>
      <c r="D28" s="19" t="s">
        <v>35</v>
      </c>
      <c r="E28" s="12"/>
      <c r="F28" s="20">
        <f>SUM(F24:F27)</f>
        <v>230</v>
      </c>
      <c r="G28" s="20">
        <f t="shared" ref="G28:J28" si="4">SUM(G24:G27)</f>
        <v>3</v>
      </c>
      <c r="H28" s="20">
        <f t="shared" si="4"/>
        <v>2</v>
      </c>
      <c r="I28" s="20">
        <f t="shared" si="4"/>
        <v>39</v>
      </c>
      <c r="J28" s="20">
        <f t="shared" si="4"/>
        <v>186</v>
      </c>
      <c r="K28" s="47"/>
      <c r="L28" s="56">
        <f>L24+L25</f>
        <v>10.969999999999999</v>
      </c>
    </row>
    <row r="29" spans="1:12" ht="15" thickBot="1" x14ac:dyDescent="0.3">
      <c r="A29" s="28">
        <f>A6</f>
        <v>1</v>
      </c>
      <c r="B29" s="29">
        <f>B6</f>
        <v>1</v>
      </c>
      <c r="C29" s="70" t="s">
        <v>4</v>
      </c>
      <c r="D29" s="71"/>
      <c r="E29" s="30"/>
      <c r="F29" s="31">
        <f>F13+F23+F28</f>
        <v>1545</v>
      </c>
      <c r="G29" s="31">
        <f>G13+G23+G28</f>
        <v>49</v>
      </c>
      <c r="H29" s="31">
        <f>H13+H23+H28</f>
        <v>52</v>
      </c>
      <c r="I29" s="31">
        <f>I13+I23+I28</f>
        <v>232</v>
      </c>
      <c r="J29" s="31">
        <f>J13+J23+J28</f>
        <v>1543</v>
      </c>
      <c r="K29" s="48"/>
      <c r="L29" s="61">
        <f>L13+L23+L28</f>
        <v>145.79999999999998</v>
      </c>
    </row>
    <row r="30" spans="1:12" ht="14.4" x14ac:dyDescent="0.3">
      <c r="A30" s="15">
        <v>1</v>
      </c>
      <c r="B30" s="16">
        <v>2</v>
      </c>
      <c r="C30" s="23" t="s">
        <v>20</v>
      </c>
      <c r="D30" s="64" t="s">
        <v>21</v>
      </c>
      <c r="E30" s="38" t="s">
        <v>92</v>
      </c>
      <c r="F30" s="39">
        <v>150</v>
      </c>
      <c r="G30" s="39">
        <v>30</v>
      </c>
      <c r="H30" s="39">
        <v>11</v>
      </c>
      <c r="I30" s="39">
        <v>22</v>
      </c>
      <c r="J30" s="39">
        <v>301</v>
      </c>
      <c r="K30" s="45">
        <v>313</v>
      </c>
      <c r="L30" s="41">
        <v>58.68</v>
      </c>
    </row>
    <row r="31" spans="1:12" ht="14.4" x14ac:dyDescent="0.3">
      <c r="A31" s="15"/>
      <c r="B31" s="16"/>
      <c r="C31" s="10"/>
      <c r="D31" s="65" t="s">
        <v>48</v>
      </c>
      <c r="E31" s="40" t="s">
        <v>82</v>
      </c>
      <c r="F31" s="41">
        <v>20</v>
      </c>
      <c r="G31" s="41"/>
      <c r="H31" s="41"/>
      <c r="I31" s="41">
        <v>13</v>
      </c>
      <c r="J31" s="41">
        <v>50</v>
      </c>
      <c r="K31" s="46">
        <v>702</v>
      </c>
      <c r="L31" s="41">
        <v>2.71</v>
      </c>
    </row>
    <row r="32" spans="1:12" ht="14.4" x14ac:dyDescent="0.3">
      <c r="A32" s="15"/>
      <c r="B32" s="16"/>
      <c r="C32" s="10"/>
      <c r="D32" s="66" t="s">
        <v>22</v>
      </c>
      <c r="E32" s="40" t="s">
        <v>81</v>
      </c>
      <c r="F32" s="41">
        <v>200</v>
      </c>
      <c r="G32" s="41"/>
      <c r="H32" s="41"/>
      <c r="I32" s="41">
        <v>15</v>
      </c>
      <c r="J32" s="41">
        <v>61</v>
      </c>
      <c r="K32" s="46">
        <v>494</v>
      </c>
      <c r="L32" s="41">
        <v>1.74</v>
      </c>
    </row>
    <row r="33" spans="1:12" ht="14.4" x14ac:dyDescent="0.3">
      <c r="A33" s="15"/>
      <c r="B33" s="16"/>
      <c r="C33" s="10"/>
      <c r="D33" s="66" t="s">
        <v>23</v>
      </c>
      <c r="E33" s="40" t="s">
        <v>39</v>
      </c>
      <c r="F33" s="41">
        <v>20</v>
      </c>
      <c r="G33" s="41">
        <v>2</v>
      </c>
      <c r="H33" s="41"/>
      <c r="I33" s="41">
        <v>10</v>
      </c>
      <c r="J33" s="41">
        <v>47</v>
      </c>
      <c r="K33" s="46">
        <v>108</v>
      </c>
      <c r="L33" s="41">
        <v>2.0299999999999998</v>
      </c>
    </row>
    <row r="34" spans="1:12" ht="14.4" x14ac:dyDescent="0.3">
      <c r="A34" s="15"/>
      <c r="B34" s="16"/>
      <c r="C34" s="10"/>
      <c r="D34" s="66" t="s">
        <v>24</v>
      </c>
      <c r="E34" s="40" t="s">
        <v>52</v>
      </c>
      <c r="F34" s="41">
        <v>110</v>
      </c>
      <c r="G34" s="41"/>
      <c r="H34" s="41"/>
      <c r="I34" s="41">
        <v>11</v>
      </c>
      <c r="J34" s="41">
        <v>52</v>
      </c>
      <c r="K34" s="46">
        <v>112</v>
      </c>
      <c r="L34" s="41">
        <v>7.88</v>
      </c>
    </row>
    <row r="35" spans="1:12" ht="14.4" x14ac:dyDescent="0.3">
      <c r="A35" s="15"/>
      <c r="B35" s="16"/>
      <c r="C35" s="10"/>
      <c r="D35" s="5"/>
      <c r="E35" s="40"/>
      <c r="F35" s="41"/>
      <c r="G35" s="41"/>
      <c r="H35" s="41"/>
      <c r="I35" s="41"/>
      <c r="J35" s="41"/>
      <c r="K35" s="46"/>
      <c r="L35" s="41"/>
    </row>
    <row r="36" spans="1:12" ht="14.4" x14ac:dyDescent="0.3">
      <c r="A36" s="15"/>
      <c r="B36" s="16"/>
      <c r="C36" s="10"/>
      <c r="D36" s="5"/>
      <c r="E36" s="40"/>
      <c r="F36" s="41"/>
      <c r="G36" s="41"/>
      <c r="H36" s="41"/>
      <c r="I36" s="41"/>
      <c r="J36" s="41"/>
      <c r="K36" s="46"/>
      <c r="L36" s="41"/>
    </row>
    <row r="37" spans="1:12" ht="14.4" x14ac:dyDescent="0.3">
      <c r="A37" s="17"/>
      <c r="B37" s="18"/>
      <c r="C37" s="7"/>
      <c r="D37" s="19" t="s">
        <v>35</v>
      </c>
      <c r="E37" s="8"/>
      <c r="F37" s="20">
        <f>SUM(F30:F36)</f>
        <v>500</v>
      </c>
      <c r="G37" s="20">
        <f t="shared" ref="G37" si="5">SUM(G30:G36)</f>
        <v>32</v>
      </c>
      <c r="H37" s="20">
        <f t="shared" ref="H37" si="6">SUM(H30:H36)</f>
        <v>11</v>
      </c>
      <c r="I37" s="20">
        <f t="shared" ref="I37" si="7">SUM(I30:I36)</f>
        <v>71</v>
      </c>
      <c r="J37" s="20">
        <f t="shared" ref="J37" si="8">SUM(J30:J36)</f>
        <v>511</v>
      </c>
      <c r="K37" s="47"/>
      <c r="L37" s="20">
        <f t="shared" ref="L37" si="9">SUM(L30:L36)</f>
        <v>73.039999999999992</v>
      </c>
    </row>
    <row r="38" spans="1:12" ht="14.4" x14ac:dyDescent="0.3">
      <c r="A38" s="14">
        <f>A30</f>
        <v>1</v>
      </c>
      <c r="B38" s="14">
        <f>B30</f>
        <v>2</v>
      </c>
      <c r="C38" s="9" t="s">
        <v>25</v>
      </c>
      <c r="D38" s="6" t="s">
        <v>26</v>
      </c>
      <c r="E38" s="40" t="s">
        <v>100</v>
      </c>
      <c r="F38" s="41">
        <v>60</v>
      </c>
      <c r="G38" s="41">
        <v>1</v>
      </c>
      <c r="H38" s="41">
        <v>6</v>
      </c>
      <c r="I38" s="41">
        <v>6</v>
      </c>
      <c r="J38" s="41">
        <v>82</v>
      </c>
      <c r="K38" s="46" t="s">
        <v>119</v>
      </c>
      <c r="L38" s="41">
        <v>2.65</v>
      </c>
    </row>
    <row r="39" spans="1:12" ht="14.4" x14ac:dyDescent="0.3">
      <c r="A39" s="15"/>
      <c r="B39" s="16"/>
      <c r="C39" s="10"/>
      <c r="D39" s="6" t="s">
        <v>27</v>
      </c>
      <c r="E39" s="40" t="s">
        <v>69</v>
      </c>
      <c r="F39" s="41">
        <v>200</v>
      </c>
      <c r="G39" s="41">
        <v>5</v>
      </c>
      <c r="H39" s="41">
        <v>6</v>
      </c>
      <c r="I39" s="41">
        <v>14</v>
      </c>
      <c r="J39" s="41">
        <v>170</v>
      </c>
      <c r="K39" s="46" t="s">
        <v>49</v>
      </c>
      <c r="L39" s="41">
        <v>11.78</v>
      </c>
    </row>
    <row r="40" spans="1:12" ht="14.4" x14ac:dyDescent="0.3">
      <c r="A40" s="15"/>
      <c r="B40" s="16"/>
      <c r="C40" s="10"/>
      <c r="D40" s="6" t="s">
        <v>28</v>
      </c>
      <c r="E40" s="40" t="s">
        <v>61</v>
      </c>
      <c r="F40" s="41">
        <v>90</v>
      </c>
      <c r="G40" s="41">
        <v>9</v>
      </c>
      <c r="H40" s="41">
        <v>5</v>
      </c>
      <c r="I40" s="41">
        <v>3</v>
      </c>
      <c r="J40" s="41">
        <v>236</v>
      </c>
      <c r="K40" s="46">
        <v>342</v>
      </c>
      <c r="L40" s="41">
        <v>33.81</v>
      </c>
    </row>
    <row r="41" spans="1:12" ht="14.4" x14ac:dyDescent="0.3">
      <c r="A41" s="15"/>
      <c r="B41" s="16"/>
      <c r="C41" s="10"/>
      <c r="D41" s="6" t="s">
        <v>29</v>
      </c>
      <c r="E41" s="40" t="s">
        <v>62</v>
      </c>
      <c r="F41" s="41">
        <v>150</v>
      </c>
      <c r="G41" s="41">
        <v>3</v>
      </c>
      <c r="H41" s="41">
        <v>5</v>
      </c>
      <c r="I41" s="41">
        <v>20</v>
      </c>
      <c r="J41" s="41">
        <v>139</v>
      </c>
      <c r="K41" s="46">
        <v>429</v>
      </c>
      <c r="L41" s="41">
        <v>9.9499999999999993</v>
      </c>
    </row>
    <row r="42" spans="1:12" ht="14.4" x14ac:dyDescent="0.3">
      <c r="A42" s="15"/>
      <c r="B42" s="16"/>
      <c r="C42" s="10"/>
      <c r="D42" s="6" t="s">
        <v>30</v>
      </c>
      <c r="E42" s="40" t="s">
        <v>63</v>
      </c>
      <c r="F42" s="41">
        <v>200</v>
      </c>
      <c r="G42" s="41">
        <v>1</v>
      </c>
      <c r="H42" s="41"/>
      <c r="I42" s="41">
        <v>20</v>
      </c>
      <c r="J42" s="41">
        <v>81</v>
      </c>
      <c r="K42" s="46" t="s">
        <v>101</v>
      </c>
      <c r="L42" s="41">
        <v>4.0199999999999996</v>
      </c>
    </row>
    <row r="43" spans="1:12" ht="14.4" x14ac:dyDescent="0.3">
      <c r="A43" s="15"/>
      <c r="B43" s="16"/>
      <c r="C43" s="10"/>
      <c r="D43" s="6" t="s">
        <v>31</v>
      </c>
      <c r="E43" s="40" t="s">
        <v>39</v>
      </c>
      <c r="F43" s="41">
        <v>20</v>
      </c>
      <c r="G43" s="41">
        <v>2</v>
      </c>
      <c r="H43" s="41"/>
      <c r="I43" s="41">
        <v>10</v>
      </c>
      <c r="J43" s="41">
        <v>47</v>
      </c>
      <c r="K43" s="46">
        <v>108</v>
      </c>
      <c r="L43" s="41">
        <v>2.0299999999999998</v>
      </c>
    </row>
    <row r="44" spans="1:12" ht="14.4" x14ac:dyDescent="0.3">
      <c r="A44" s="15"/>
      <c r="B44" s="16"/>
      <c r="C44" s="10"/>
      <c r="D44" s="6" t="s">
        <v>32</v>
      </c>
      <c r="E44" s="40" t="s">
        <v>57</v>
      </c>
      <c r="F44" s="41">
        <v>30</v>
      </c>
      <c r="G44" s="41">
        <v>1</v>
      </c>
      <c r="H44" s="41"/>
      <c r="I44" s="41">
        <v>10</v>
      </c>
      <c r="J44" s="41">
        <v>54</v>
      </c>
      <c r="K44" s="46">
        <v>109</v>
      </c>
      <c r="L44" s="41">
        <v>2.91</v>
      </c>
    </row>
    <row r="45" spans="1:12" ht="14.4" x14ac:dyDescent="0.3">
      <c r="A45" s="15"/>
      <c r="B45" s="16"/>
      <c r="C45" s="10"/>
      <c r="D45" s="5"/>
      <c r="E45" s="40"/>
      <c r="F45" s="41"/>
      <c r="G45" s="41"/>
      <c r="H45" s="41"/>
      <c r="I45" s="41"/>
      <c r="J45" s="41"/>
      <c r="K45" s="46"/>
      <c r="L45" s="41"/>
    </row>
    <row r="46" spans="1:12" ht="14.4" x14ac:dyDescent="0.3">
      <c r="A46" s="15"/>
      <c r="B46" s="16"/>
      <c r="C46" s="10"/>
      <c r="D46" s="5"/>
      <c r="E46" s="40"/>
      <c r="F46" s="41"/>
      <c r="G46" s="41"/>
      <c r="H46" s="41"/>
      <c r="I46" s="41"/>
      <c r="J46" s="41"/>
      <c r="K46" s="46"/>
      <c r="L46" s="41"/>
    </row>
    <row r="47" spans="1:12" ht="14.4" x14ac:dyDescent="0.3">
      <c r="A47" s="17"/>
      <c r="B47" s="18"/>
      <c r="C47" s="7"/>
      <c r="D47" s="19" t="s">
        <v>35</v>
      </c>
      <c r="E47" s="12"/>
      <c r="F47" s="20">
        <f>SUM(F38:F46)</f>
        <v>750</v>
      </c>
      <c r="G47" s="20">
        <f t="shared" ref="G47" si="10">SUM(G38:G46)</f>
        <v>22</v>
      </c>
      <c r="H47" s="20">
        <f t="shared" ref="H47" si="11">SUM(H38:H46)</f>
        <v>22</v>
      </c>
      <c r="I47" s="20">
        <f t="shared" ref="I47" si="12">SUM(I38:I46)</f>
        <v>83</v>
      </c>
      <c r="J47" s="20">
        <f t="shared" ref="J47" si="13">SUM(J38:J46)</f>
        <v>809</v>
      </c>
      <c r="K47" s="47"/>
      <c r="L47" s="20">
        <f t="shared" ref="L47" si="14">SUM(L38:L46)</f>
        <v>67.149999999999991</v>
      </c>
    </row>
    <row r="48" spans="1:12" ht="14.4" x14ac:dyDescent="0.3">
      <c r="A48" s="14">
        <f>A30</f>
        <v>1</v>
      </c>
      <c r="B48" s="14">
        <f>B30</f>
        <v>2</v>
      </c>
      <c r="C48" s="9" t="s">
        <v>33</v>
      </c>
      <c r="D48" s="11" t="s">
        <v>48</v>
      </c>
      <c r="E48" s="40" t="s">
        <v>87</v>
      </c>
      <c r="F48" s="41">
        <v>30</v>
      </c>
      <c r="G48" s="41">
        <v>2</v>
      </c>
      <c r="H48" s="41">
        <v>3</v>
      </c>
      <c r="I48" s="41">
        <v>22</v>
      </c>
      <c r="J48" s="41">
        <v>125</v>
      </c>
      <c r="K48" s="46">
        <v>590</v>
      </c>
      <c r="L48" s="41">
        <v>4.0199999999999996</v>
      </c>
    </row>
    <row r="49" spans="1:12" ht="14.4" x14ac:dyDescent="0.3">
      <c r="A49" s="15"/>
      <c r="B49" s="16"/>
      <c r="C49" s="10"/>
      <c r="D49" s="11" t="s">
        <v>30</v>
      </c>
      <c r="E49" s="40" t="s">
        <v>51</v>
      </c>
      <c r="F49" s="41">
        <v>200</v>
      </c>
      <c r="G49" s="41"/>
      <c r="H49" s="41"/>
      <c r="I49" s="41">
        <v>6</v>
      </c>
      <c r="J49" s="41">
        <v>27</v>
      </c>
      <c r="K49" s="46">
        <v>493</v>
      </c>
      <c r="L49" s="41">
        <v>0.96</v>
      </c>
    </row>
    <row r="50" spans="1:12" ht="14.4" x14ac:dyDescent="0.3">
      <c r="A50" s="15"/>
      <c r="B50" s="16"/>
      <c r="C50" s="10"/>
      <c r="D50" s="5"/>
      <c r="E50" s="40"/>
      <c r="F50" s="41"/>
      <c r="G50" s="41"/>
      <c r="H50" s="41"/>
      <c r="I50" s="41"/>
      <c r="J50" s="41"/>
      <c r="K50" s="46"/>
      <c r="L50" s="41"/>
    </row>
    <row r="51" spans="1:12" ht="14.4" x14ac:dyDescent="0.3">
      <c r="A51" s="15"/>
      <c r="B51" s="16"/>
      <c r="C51" s="10"/>
      <c r="D51" s="5"/>
      <c r="E51" s="40"/>
      <c r="F51" s="41"/>
      <c r="G51" s="41"/>
      <c r="H51" s="41"/>
      <c r="I51" s="41"/>
      <c r="J51" s="41"/>
      <c r="K51" s="46"/>
      <c r="L51" s="44"/>
    </row>
    <row r="52" spans="1:12" ht="14.4" x14ac:dyDescent="0.3">
      <c r="A52" s="17"/>
      <c r="B52" s="18"/>
      <c r="C52" s="7"/>
      <c r="D52" s="19" t="s">
        <v>35</v>
      </c>
      <c r="E52" s="12"/>
      <c r="F52" s="20">
        <f>SUM(F48:F51)</f>
        <v>230</v>
      </c>
      <c r="G52" s="20">
        <f t="shared" ref="G52" si="15">SUM(G48:G51)</f>
        <v>2</v>
      </c>
      <c r="H52" s="20">
        <f t="shared" ref="H52" si="16">SUM(H48:H51)</f>
        <v>3</v>
      </c>
      <c r="I52" s="20">
        <f t="shared" ref="I52" si="17">SUM(I48:I51)</f>
        <v>28</v>
      </c>
      <c r="J52" s="20">
        <f t="shared" ref="J52" si="18">SUM(J48:J51)</f>
        <v>152</v>
      </c>
      <c r="K52" s="47"/>
      <c r="L52" s="56">
        <f>L48+L49</f>
        <v>4.9799999999999995</v>
      </c>
    </row>
    <row r="53" spans="1:12" ht="15.75" customHeight="1" thickBot="1" x14ac:dyDescent="0.3">
      <c r="A53" s="32">
        <f>A30</f>
        <v>1</v>
      </c>
      <c r="B53" s="32">
        <f>B30</f>
        <v>2</v>
      </c>
      <c r="C53" s="70" t="s">
        <v>4</v>
      </c>
      <c r="D53" s="71"/>
      <c r="E53" s="30"/>
      <c r="F53" s="31">
        <f>F37+F47+F52</f>
        <v>1480</v>
      </c>
      <c r="G53" s="31">
        <f>G37+G47+G52</f>
        <v>56</v>
      </c>
      <c r="H53" s="31">
        <f>H37+H47+H52</f>
        <v>36</v>
      </c>
      <c r="I53" s="31">
        <f>I37+I47+I52</f>
        <v>182</v>
      </c>
      <c r="J53" s="31">
        <f>J37+J47+J52</f>
        <v>1472</v>
      </c>
      <c r="K53" s="48"/>
      <c r="L53" s="61">
        <f>L37+L47+L52</f>
        <v>145.16999999999999</v>
      </c>
    </row>
    <row r="54" spans="1:12" ht="14.4" x14ac:dyDescent="0.3">
      <c r="A54" s="21">
        <v>1</v>
      </c>
      <c r="B54" s="22">
        <v>3</v>
      </c>
      <c r="C54" s="23" t="s">
        <v>20</v>
      </c>
      <c r="D54" s="64" t="s">
        <v>21</v>
      </c>
      <c r="E54" s="38" t="s">
        <v>93</v>
      </c>
      <c r="F54" s="39">
        <v>200</v>
      </c>
      <c r="G54" s="39">
        <v>3</v>
      </c>
      <c r="H54" s="39">
        <v>4</v>
      </c>
      <c r="I54" s="39">
        <v>31</v>
      </c>
      <c r="J54" s="39">
        <v>232</v>
      </c>
      <c r="K54" s="45">
        <v>217</v>
      </c>
      <c r="L54" s="41">
        <v>15.09</v>
      </c>
    </row>
    <row r="55" spans="1:12" ht="14.4" x14ac:dyDescent="0.3">
      <c r="A55" s="24"/>
      <c r="B55" s="16"/>
      <c r="C55" s="10"/>
      <c r="D55" s="65" t="s">
        <v>88</v>
      </c>
      <c r="E55" s="40" t="s">
        <v>89</v>
      </c>
      <c r="F55" s="41">
        <v>20</v>
      </c>
      <c r="G55" s="41"/>
      <c r="H55" s="41">
        <v>17</v>
      </c>
      <c r="I55" s="41"/>
      <c r="J55" s="41">
        <v>150</v>
      </c>
      <c r="K55" s="46">
        <v>105</v>
      </c>
      <c r="L55" s="41">
        <v>13.62</v>
      </c>
    </row>
    <row r="56" spans="1:12" ht="14.4" x14ac:dyDescent="0.3">
      <c r="A56" s="24"/>
      <c r="B56" s="16"/>
      <c r="C56" s="10"/>
      <c r="D56" s="66" t="s">
        <v>22</v>
      </c>
      <c r="E56" s="40" t="s">
        <v>41</v>
      </c>
      <c r="F56" s="41">
        <v>200</v>
      </c>
      <c r="G56" s="41">
        <v>4</v>
      </c>
      <c r="H56" s="41">
        <v>3</v>
      </c>
      <c r="I56" s="41">
        <v>25</v>
      </c>
      <c r="J56" s="41">
        <v>144</v>
      </c>
      <c r="K56" s="46">
        <v>496</v>
      </c>
      <c r="L56" s="41">
        <v>11.29</v>
      </c>
    </row>
    <row r="57" spans="1:12" ht="14.4" x14ac:dyDescent="0.3">
      <c r="A57" s="24"/>
      <c r="B57" s="16"/>
      <c r="C57" s="10"/>
      <c r="D57" s="66" t="s">
        <v>23</v>
      </c>
      <c r="E57" s="40" t="s">
        <v>39</v>
      </c>
      <c r="F57" s="41">
        <v>20</v>
      </c>
      <c r="G57" s="41">
        <v>2</v>
      </c>
      <c r="H57" s="41"/>
      <c r="I57" s="41">
        <v>10</v>
      </c>
      <c r="J57" s="41">
        <v>47</v>
      </c>
      <c r="K57" s="46"/>
      <c r="L57" s="41">
        <v>2.0299999999999998</v>
      </c>
    </row>
    <row r="58" spans="1:12" ht="14.4" x14ac:dyDescent="0.3">
      <c r="A58" s="24"/>
      <c r="B58" s="16"/>
      <c r="C58" s="10"/>
      <c r="D58" s="66" t="s">
        <v>24</v>
      </c>
      <c r="E58" s="40" t="s">
        <v>94</v>
      </c>
      <c r="F58" s="41">
        <v>100</v>
      </c>
      <c r="G58" s="41"/>
      <c r="H58" s="41"/>
      <c r="I58" s="41">
        <v>10</v>
      </c>
      <c r="J58" s="41">
        <v>47</v>
      </c>
      <c r="K58" s="46">
        <v>112</v>
      </c>
      <c r="L58" s="41">
        <v>12.18</v>
      </c>
    </row>
    <row r="59" spans="1:12" ht="14.4" x14ac:dyDescent="0.3">
      <c r="A59" s="24"/>
      <c r="B59" s="16"/>
      <c r="C59" s="10"/>
      <c r="D59" s="5"/>
      <c r="E59" s="40"/>
      <c r="F59" s="41"/>
      <c r="G59" s="41"/>
      <c r="H59" s="41"/>
      <c r="I59" s="41"/>
      <c r="J59" s="41"/>
      <c r="K59" s="46"/>
      <c r="L59" s="41"/>
    </row>
    <row r="60" spans="1:12" ht="14.4" x14ac:dyDescent="0.3">
      <c r="A60" s="24"/>
      <c r="B60" s="16"/>
      <c r="C60" s="10"/>
      <c r="D60" s="5"/>
      <c r="E60" s="40"/>
      <c r="F60" s="41"/>
      <c r="G60" s="41"/>
      <c r="H60" s="41"/>
      <c r="I60" s="41"/>
      <c r="J60" s="41"/>
      <c r="K60" s="46"/>
      <c r="L60" s="41"/>
    </row>
    <row r="61" spans="1:12" ht="14.4" x14ac:dyDescent="0.3">
      <c r="A61" s="25"/>
      <c r="B61" s="18"/>
      <c r="C61" s="7"/>
      <c r="D61" s="19" t="s">
        <v>35</v>
      </c>
      <c r="E61" s="8"/>
      <c r="F61" s="20">
        <f>SUM(F54:F60)</f>
        <v>540</v>
      </c>
      <c r="G61" s="20">
        <f t="shared" ref="G61" si="19">SUM(G54:G60)</f>
        <v>9</v>
      </c>
      <c r="H61" s="20">
        <f t="shared" ref="H61" si="20">SUM(H54:H60)</f>
        <v>24</v>
      </c>
      <c r="I61" s="20">
        <f t="shared" ref="I61" si="21">SUM(I54:I60)</f>
        <v>76</v>
      </c>
      <c r="J61" s="20">
        <f t="shared" ref="J61" si="22">SUM(J54:J60)</f>
        <v>620</v>
      </c>
      <c r="K61" s="47"/>
      <c r="L61" s="20">
        <f t="shared" ref="L61" si="23">SUM(L54:L60)</f>
        <v>54.21</v>
      </c>
    </row>
    <row r="62" spans="1:12" ht="14.4" x14ac:dyDescent="0.3">
      <c r="A62" s="26">
        <f>A54</f>
        <v>1</v>
      </c>
      <c r="B62" s="14">
        <f>B54</f>
        <v>3</v>
      </c>
      <c r="C62" s="9" t="s">
        <v>25</v>
      </c>
      <c r="D62" s="6" t="s">
        <v>26</v>
      </c>
      <c r="E62" s="40" t="s">
        <v>102</v>
      </c>
      <c r="F62" s="41">
        <v>60</v>
      </c>
      <c r="G62" s="41">
        <v>1</v>
      </c>
      <c r="H62" s="41">
        <v>6</v>
      </c>
      <c r="I62" s="41">
        <v>5</v>
      </c>
      <c r="J62" s="41">
        <v>79</v>
      </c>
      <c r="K62" s="46">
        <v>7</v>
      </c>
      <c r="L62" s="41">
        <v>2.44</v>
      </c>
    </row>
    <row r="63" spans="1:12" ht="14.4" x14ac:dyDescent="0.3">
      <c r="A63" s="24"/>
      <c r="B63" s="16"/>
      <c r="C63" s="10"/>
      <c r="D63" s="6" t="s">
        <v>27</v>
      </c>
      <c r="E63" s="40" t="s">
        <v>59</v>
      </c>
      <c r="F63" s="41">
        <v>200</v>
      </c>
      <c r="G63" s="41">
        <v>7</v>
      </c>
      <c r="H63" s="41">
        <v>3</v>
      </c>
      <c r="I63" s="41">
        <v>15</v>
      </c>
      <c r="J63" s="41">
        <v>139</v>
      </c>
      <c r="K63" s="46" t="s">
        <v>60</v>
      </c>
      <c r="L63" s="41">
        <v>8.68</v>
      </c>
    </row>
    <row r="64" spans="1:12" ht="14.4" x14ac:dyDescent="0.3">
      <c r="A64" s="24"/>
      <c r="B64" s="16"/>
      <c r="C64" s="10"/>
      <c r="D64" s="6" t="s">
        <v>28</v>
      </c>
      <c r="E64" s="40" t="s">
        <v>58</v>
      </c>
      <c r="F64" s="41">
        <v>90</v>
      </c>
      <c r="G64" s="41">
        <v>14</v>
      </c>
      <c r="H64" s="41">
        <v>16</v>
      </c>
      <c r="I64" s="41">
        <v>2</v>
      </c>
      <c r="J64" s="41">
        <v>204</v>
      </c>
      <c r="K64" s="46">
        <v>363</v>
      </c>
      <c r="L64" s="41">
        <v>50.22</v>
      </c>
    </row>
    <row r="65" spans="1:12" ht="14.4" x14ac:dyDescent="0.3">
      <c r="A65" s="24"/>
      <c r="B65" s="16"/>
      <c r="C65" s="10"/>
      <c r="D65" s="6" t="s">
        <v>29</v>
      </c>
      <c r="E65" s="40" t="s">
        <v>85</v>
      </c>
      <c r="F65" s="41">
        <v>150</v>
      </c>
      <c r="G65" s="41">
        <v>5</v>
      </c>
      <c r="H65" s="41">
        <v>7</v>
      </c>
      <c r="I65" s="41">
        <v>31</v>
      </c>
      <c r="J65" s="41">
        <v>209</v>
      </c>
      <c r="K65" s="46">
        <v>242</v>
      </c>
      <c r="L65" s="41">
        <v>5.68</v>
      </c>
    </row>
    <row r="66" spans="1:12" ht="14.4" x14ac:dyDescent="0.3">
      <c r="A66" s="24"/>
      <c r="B66" s="16"/>
      <c r="C66" s="10"/>
      <c r="D66" s="6" t="s">
        <v>30</v>
      </c>
      <c r="E66" s="40" t="s">
        <v>83</v>
      </c>
      <c r="F66" s="41">
        <v>200</v>
      </c>
      <c r="G66" s="41">
        <v>1</v>
      </c>
      <c r="H66" s="41"/>
      <c r="I66" s="41">
        <v>29</v>
      </c>
      <c r="J66" s="41">
        <v>122</v>
      </c>
      <c r="K66" s="46">
        <v>503</v>
      </c>
      <c r="L66" s="41">
        <v>3.82</v>
      </c>
    </row>
    <row r="67" spans="1:12" ht="14.4" x14ac:dyDescent="0.3">
      <c r="A67" s="24"/>
      <c r="B67" s="16"/>
      <c r="C67" s="10"/>
      <c r="D67" s="6" t="s">
        <v>31</v>
      </c>
      <c r="E67" s="40" t="s">
        <v>39</v>
      </c>
      <c r="F67" s="41">
        <v>20</v>
      </c>
      <c r="G67" s="41">
        <v>2</v>
      </c>
      <c r="H67" s="41"/>
      <c r="I67" s="41">
        <v>10</v>
      </c>
      <c r="J67" s="41">
        <v>47</v>
      </c>
      <c r="K67" s="46">
        <v>108</v>
      </c>
      <c r="L67" s="41">
        <v>2.0299999999999998</v>
      </c>
    </row>
    <row r="68" spans="1:12" ht="14.4" x14ac:dyDescent="0.3">
      <c r="A68" s="24"/>
      <c r="B68" s="16"/>
      <c r="C68" s="10"/>
      <c r="D68" s="6" t="s">
        <v>32</v>
      </c>
      <c r="E68" s="40" t="s">
        <v>57</v>
      </c>
      <c r="F68" s="41">
        <v>30</v>
      </c>
      <c r="G68" s="41">
        <v>2</v>
      </c>
      <c r="H68" s="41"/>
      <c r="I68" s="41">
        <v>10</v>
      </c>
      <c r="J68" s="41">
        <v>54</v>
      </c>
      <c r="K68" s="46">
        <v>109</v>
      </c>
      <c r="L68" s="41">
        <v>2.91</v>
      </c>
    </row>
    <row r="69" spans="1:12" ht="14.4" x14ac:dyDescent="0.3">
      <c r="A69" s="24"/>
      <c r="B69" s="16"/>
      <c r="C69" s="10"/>
      <c r="D69" s="5"/>
      <c r="E69" s="40"/>
      <c r="F69" s="41"/>
      <c r="G69" s="41"/>
      <c r="H69" s="41"/>
      <c r="I69" s="41"/>
      <c r="J69" s="41"/>
      <c r="K69" s="46"/>
      <c r="L69" s="41"/>
    </row>
    <row r="70" spans="1:12" ht="14.4" x14ac:dyDescent="0.3">
      <c r="A70" s="24"/>
      <c r="B70" s="16"/>
      <c r="C70" s="10"/>
      <c r="D70" s="5"/>
      <c r="E70" s="40"/>
      <c r="F70" s="41"/>
      <c r="G70" s="41"/>
      <c r="H70" s="41"/>
      <c r="I70" s="41"/>
      <c r="J70" s="41"/>
      <c r="K70" s="46"/>
      <c r="L70" s="41"/>
    </row>
    <row r="71" spans="1:12" ht="14.4" x14ac:dyDescent="0.3">
      <c r="A71" s="25"/>
      <c r="B71" s="18"/>
      <c r="C71" s="7"/>
      <c r="D71" s="19" t="s">
        <v>35</v>
      </c>
      <c r="E71" s="12"/>
      <c r="F71" s="20">
        <f>SUM(F62:F70)</f>
        <v>750</v>
      </c>
      <c r="G71" s="20">
        <f t="shared" ref="G71" si="24">SUM(G62:G70)</f>
        <v>32</v>
      </c>
      <c r="H71" s="20">
        <f t="shared" ref="H71" si="25">SUM(H62:H70)</f>
        <v>32</v>
      </c>
      <c r="I71" s="20">
        <f t="shared" ref="I71" si="26">SUM(I62:I70)</f>
        <v>102</v>
      </c>
      <c r="J71" s="20">
        <f t="shared" ref="J71" si="27">SUM(J62:J70)</f>
        <v>854</v>
      </c>
      <c r="K71" s="47"/>
      <c r="L71" s="20">
        <f t="shared" ref="L71" si="28">SUM(L62:L70)</f>
        <v>75.779999999999987</v>
      </c>
    </row>
    <row r="72" spans="1:12" ht="14.4" x14ac:dyDescent="0.3">
      <c r="A72" s="26">
        <f>A54</f>
        <v>1</v>
      </c>
      <c r="B72" s="14">
        <f>B54</f>
        <v>3</v>
      </c>
      <c r="C72" s="9" t="s">
        <v>33</v>
      </c>
      <c r="D72" s="11" t="s">
        <v>34</v>
      </c>
      <c r="E72" s="40" t="s">
        <v>121</v>
      </c>
      <c r="F72" s="41">
        <v>30</v>
      </c>
      <c r="G72" s="41">
        <v>3</v>
      </c>
      <c r="H72" s="41"/>
      <c r="I72" s="41">
        <v>21</v>
      </c>
      <c r="J72" s="41">
        <v>99</v>
      </c>
      <c r="K72" s="46">
        <v>703</v>
      </c>
      <c r="L72" s="41">
        <v>5.25</v>
      </c>
    </row>
    <row r="73" spans="1:12" ht="14.4" x14ac:dyDescent="0.3">
      <c r="A73" s="24"/>
      <c r="B73" s="16"/>
      <c r="C73" s="10"/>
      <c r="D73" s="11" t="s">
        <v>30</v>
      </c>
      <c r="E73" s="40" t="s">
        <v>120</v>
      </c>
      <c r="F73" s="41">
        <v>200</v>
      </c>
      <c r="G73" s="41">
        <v>1</v>
      </c>
      <c r="H73" s="41"/>
      <c r="I73" s="41"/>
      <c r="J73" s="41">
        <v>110</v>
      </c>
      <c r="K73" s="46">
        <v>518</v>
      </c>
      <c r="L73" s="41">
        <v>11.7</v>
      </c>
    </row>
    <row r="74" spans="1:12" ht="14.4" x14ac:dyDescent="0.3">
      <c r="A74" s="24"/>
      <c r="B74" s="16"/>
      <c r="C74" s="10"/>
      <c r="D74" s="5"/>
      <c r="E74" s="40"/>
      <c r="F74" s="41"/>
      <c r="G74" s="41"/>
      <c r="H74" s="41"/>
      <c r="I74" s="41"/>
      <c r="J74" s="41"/>
      <c r="K74" s="46"/>
      <c r="L74" s="41"/>
    </row>
    <row r="75" spans="1:12" ht="14.4" x14ac:dyDescent="0.3">
      <c r="A75" s="24"/>
      <c r="B75" s="16"/>
      <c r="C75" s="10"/>
      <c r="D75" s="5"/>
      <c r="E75" s="40"/>
      <c r="F75" s="41"/>
      <c r="G75" s="41"/>
      <c r="H75" s="41"/>
      <c r="I75" s="41"/>
      <c r="J75" s="41"/>
      <c r="K75" s="46"/>
      <c r="L75" s="41"/>
    </row>
    <row r="76" spans="1:12" ht="14.4" x14ac:dyDescent="0.3">
      <c r="A76" s="25"/>
      <c r="B76" s="18"/>
      <c r="C76" s="7"/>
      <c r="D76" s="19" t="s">
        <v>35</v>
      </c>
      <c r="E76" s="12"/>
      <c r="F76" s="20">
        <f>SUM(F72:F75)</f>
        <v>230</v>
      </c>
      <c r="G76" s="20">
        <f t="shared" ref="G76" si="29">SUM(G72:G75)</f>
        <v>4</v>
      </c>
      <c r="H76" s="20">
        <f t="shared" ref="H76" si="30">SUM(H72:H75)</f>
        <v>0</v>
      </c>
      <c r="I76" s="20">
        <f t="shared" ref="I76" si="31">SUM(I72:I75)</f>
        <v>21</v>
      </c>
      <c r="J76" s="20">
        <f t="shared" ref="J76" si="32">SUM(J72:J75)</f>
        <v>209</v>
      </c>
      <c r="K76" s="47"/>
      <c r="L76" s="56">
        <f>L72+L73</f>
        <v>16.95</v>
      </c>
    </row>
    <row r="77" spans="1:12" ht="15.75" customHeight="1" thickBot="1" x14ac:dyDescent="0.3">
      <c r="A77" s="28">
        <f>A54</f>
        <v>1</v>
      </c>
      <c r="B77" s="29">
        <f>B54</f>
        <v>3</v>
      </c>
      <c r="C77" s="70" t="s">
        <v>4</v>
      </c>
      <c r="D77" s="71"/>
      <c r="E77" s="30"/>
      <c r="F77" s="31">
        <f>F61+F71+F76</f>
        <v>1520</v>
      </c>
      <c r="G77" s="31">
        <f>G61+G71+G76</f>
        <v>45</v>
      </c>
      <c r="H77" s="31">
        <f>H61+H71+H76</f>
        <v>56</v>
      </c>
      <c r="I77" s="31">
        <f>I61+I71+I76</f>
        <v>199</v>
      </c>
      <c r="J77" s="31">
        <f>J61+J71+J76</f>
        <v>1683</v>
      </c>
      <c r="K77" s="48"/>
      <c r="L77" s="61">
        <f>L61+L71+L76</f>
        <v>146.93999999999997</v>
      </c>
    </row>
    <row r="78" spans="1:12" ht="14.4" x14ac:dyDescent="0.3">
      <c r="A78" s="21">
        <v>1</v>
      </c>
      <c r="B78" s="22">
        <v>4</v>
      </c>
      <c r="C78" s="23" t="s">
        <v>20</v>
      </c>
      <c r="D78" s="64" t="s">
        <v>21</v>
      </c>
      <c r="E78" s="38" t="s">
        <v>37</v>
      </c>
      <c r="F78" s="39">
        <v>150</v>
      </c>
      <c r="G78" s="39">
        <v>13</v>
      </c>
      <c r="H78" s="39">
        <v>20</v>
      </c>
      <c r="I78" s="39">
        <v>3</v>
      </c>
      <c r="J78" s="39">
        <v>244</v>
      </c>
      <c r="K78" s="45">
        <v>301</v>
      </c>
      <c r="L78" s="41">
        <v>35.409999999999997</v>
      </c>
    </row>
    <row r="79" spans="1:12" ht="14.4" x14ac:dyDescent="0.3">
      <c r="A79" s="24"/>
      <c r="B79" s="16"/>
      <c r="C79" s="10"/>
      <c r="D79" s="65" t="s">
        <v>26</v>
      </c>
      <c r="E79" s="40" t="s">
        <v>64</v>
      </c>
      <c r="F79" s="41">
        <v>60</v>
      </c>
      <c r="G79" s="41"/>
      <c r="H79" s="41"/>
      <c r="I79" s="41">
        <v>2</v>
      </c>
      <c r="J79" s="41">
        <v>9</v>
      </c>
      <c r="K79" s="46" t="s">
        <v>65</v>
      </c>
      <c r="L79" s="41">
        <v>8.16</v>
      </c>
    </row>
    <row r="80" spans="1:12" ht="14.4" x14ac:dyDescent="0.3">
      <c r="A80" s="24"/>
      <c r="B80" s="16"/>
      <c r="C80" s="10"/>
      <c r="D80" s="66" t="s">
        <v>22</v>
      </c>
      <c r="E80" s="40" t="s">
        <v>38</v>
      </c>
      <c r="F80" s="41">
        <v>200</v>
      </c>
      <c r="G80" s="41">
        <v>4</v>
      </c>
      <c r="H80" s="41">
        <v>3</v>
      </c>
      <c r="I80" s="41">
        <v>11</v>
      </c>
      <c r="J80" s="41">
        <v>86</v>
      </c>
      <c r="K80" s="46">
        <v>501</v>
      </c>
      <c r="L80" s="41">
        <v>9.59</v>
      </c>
    </row>
    <row r="81" spans="1:12" ht="14.4" x14ac:dyDescent="0.3">
      <c r="A81" s="24"/>
      <c r="B81" s="16"/>
      <c r="C81" s="10"/>
      <c r="D81" s="66" t="s">
        <v>23</v>
      </c>
      <c r="E81" s="40" t="s">
        <v>39</v>
      </c>
      <c r="F81" s="41">
        <v>35</v>
      </c>
      <c r="G81" s="41">
        <v>3</v>
      </c>
      <c r="H81" s="41"/>
      <c r="I81" s="41">
        <v>17</v>
      </c>
      <c r="J81" s="41">
        <v>82</v>
      </c>
      <c r="K81" s="46">
        <v>108</v>
      </c>
      <c r="L81" s="41">
        <v>3.55</v>
      </c>
    </row>
    <row r="82" spans="1:12" ht="14.4" x14ac:dyDescent="0.3">
      <c r="A82" s="24"/>
      <c r="B82" s="16"/>
      <c r="C82" s="10"/>
      <c r="D82" s="66" t="s">
        <v>24</v>
      </c>
      <c r="E82" s="40" t="s">
        <v>53</v>
      </c>
      <c r="F82" s="41">
        <v>115</v>
      </c>
      <c r="G82" s="41">
        <v>1</v>
      </c>
      <c r="H82" s="41"/>
      <c r="I82" s="41">
        <v>9</v>
      </c>
      <c r="J82" s="41">
        <v>49</v>
      </c>
      <c r="K82" s="46">
        <v>112</v>
      </c>
      <c r="L82" s="41">
        <v>16.72</v>
      </c>
    </row>
    <row r="83" spans="1:12" ht="14.4" x14ac:dyDescent="0.3">
      <c r="A83" s="24"/>
      <c r="B83" s="16"/>
      <c r="C83" s="10"/>
      <c r="D83" s="5"/>
      <c r="E83" s="40"/>
      <c r="F83" s="41"/>
      <c r="G83" s="41"/>
      <c r="H83" s="41"/>
      <c r="I83" s="41"/>
      <c r="J83" s="41"/>
      <c r="K83" s="46"/>
      <c r="L83" s="41"/>
    </row>
    <row r="84" spans="1:12" ht="14.4" x14ac:dyDescent="0.3">
      <c r="A84" s="24"/>
      <c r="B84" s="16"/>
      <c r="C84" s="10"/>
      <c r="D84" s="5"/>
      <c r="E84" s="40"/>
      <c r="F84" s="41"/>
      <c r="G84" s="41"/>
      <c r="H84" s="41"/>
      <c r="I84" s="41"/>
      <c r="J84" s="41"/>
      <c r="K84" s="46"/>
      <c r="L84" s="41"/>
    </row>
    <row r="85" spans="1:12" ht="14.4" x14ac:dyDescent="0.3">
      <c r="A85" s="25"/>
      <c r="B85" s="18"/>
      <c r="C85" s="7"/>
      <c r="D85" s="19" t="s">
        <v>35</v>
      </c>
      <c r="E85" s="8"/>
      <c r="F85" s="20">
        <f>SUM(F78:F84)</f>
        <v>560</v>
      </c>
      <c r="G85" s="20">
        <f t="shared" ref="G85" si="33">SUM(G78:G84)</f>
        <v>21</v>
      </c>
      <c r="H85" s="20">
        <f t="shared" ref="H85" si="34">SUM(H78:H84)</f>
        <v>23</v>
      </c>
      <c r="I85" s="20">
        <f t="shared" ref="I85" si="35">SUM(I78:I84)</f>
        <v>42</v>
      </c>
      <c r="J85" s="20">
        <f t="shared" ref="J85" si="36">SUM(J78:J84)</f>
        <v>470</v>
      </c>
      <c r="K85" s="47"/>
      <c r="L85" s="20">
        <f t="shared" ref="L85" si="37">SUM(L78:L84)</f>
        <v>73.429999999999993</v>
      </c>
    </row>
    <row r="86" spans="1:12" ht="14.4" x14ac:dyDescent="0.3">
      <c r="A86" s="26">
        <f>A78</f>
        <v>1</v>
      </c>
      <c r="B86" s="14">
        <f>B78</f>
        <v>4</v>
      </c>
      <c r="C86" s="9" t="s">
        <v>25</v>
      </c>
      <c r="D86" s="6" t="s">
        <v>26</v>
      </c>
      <c r="E86" s="40" t="s">
        <v>84</v>
      </c>
      <c r="F86" s="41">
        <v>60</v>
      </c>
      <c r="G86" s="41">
        <v>1</v>
      </c>
      <c r="H86" s="41">
        <v>3</v>
      </c>
      <c r="I86" s="41">
        <v>6</v>
      </c>
      <c r="J86" s="41">
        <v>58</v>
      </c>
      <c r="K86" s="46">
        <v>66</v>
      </c>
      <c r="L86" s="41">
        <v>3.5</v>
      </c>
    </row>
    <row r="87" spans="1:12" ht="14.4" x14ac:dyDescent="0.3">
      <c r="A87" s="24"/>
      <c r="B87" s="16"/>
      <c r="C87" s="10"/>
      <c r="D87" s="6" t="s">
        <v>27</v>
      </c>
      <c r="E87" s="40" t="s">
        <v>122</v>
      </c>
      <c r="F87" s="41">
        <v>200</v>
      </c>
      <c r="G87" s="41">
        <v>1</v>
      </c>
      <c r="H87" s="41">
        <v>4</v>
      </c>
      <c r="I87" s="41">
        <v>8</v>
      </c>
      <c r="J87" s="41">
        <v>182</v>
      </c>
      <c r="K87" s="46">
        <v>128</v>
      </c>
      <c r="L87" s="41">
        <v>11.58</v>
      </c>
    </row>
    <row r="88" spans="1:12" ht="14.4" x14ac:dyDescent="0.3">
      <c r="A88" s="24"/>
      <c r="B88" s="16"/>
      <c r="C88" s="10"/>
      <c r="D88" s="6" t="s">
        <v>28</v>
      </c>
      <c r="E88" s="40" t="s">
        <v>106</v>
      </c>
      <c r="F88" s="41">
        <v>240</v>
      </c>
      <c r="G88" s="41">
        <v>25</v>
      </c>
      <c r="H88" s="41">
        <v>2</v>
      </c>
      <c r="I88" s="41"/>
      <c r="J88" s="41">
        <v>364</v>
      </c>
      <c r="K88" s="46" t="s">
        <v>107</v>
      </c>
      <c r="L88" s="41">
        <v>36.83</v>
      </c>
    </row>
    <row r="89" spans="1:12" ht="14.4" x14ac:dyDescent="0.3">
      <c r="A89" s="24"/>
      <c r="B89" s="16"/>
      <c r="C89" s="10"/>
      <c r="D89" s="6"/>
      <c r="E89" s="40"/>
      <c r="F89" s="41"/>
      <c r="G89" s="41"/>
      <c r="H89" s="41"/>
      <c r="I89" s="41"/>
      <c r="J89" s="41"/>
      <c r="K89" s="46"/>
      <c r="L89" s="41"/>
    </row>
    <row r="90" spans="1:12" ht="14.4" x14ac:dyDescent="0.3">
      <c r="A90" s="24"/>
      <c r="B90" s="16"/>
      <c r="C90" s="10"/>
      <c r="D90" s="6" t="s">
        <v>30</v>
      </c>
      <c r="E90" s="40" t="s">
        <v>56</v>
      </c>
      <c r="F90" s="41">
        <v>200</v>
      </c>
      <c r="G90" s="41"/>
      <c r="H90" s="41"/>
      <c r="I90" s="41">
        <v>10</v>
      </c>
      <c r="J90" s="41">
        <v>42</v>
      </c>
      <c r="K90" s="46">
        <v>507</v>
      </c>
      <c r="L90" s="41">
        <v>3.82</v>
      </c>
    </row>
    <row r="91" spans="1:12" ht="14.4" x14ac:dyDescent="0.3">
      <c r="A91" s="24"/>
      <c r="B91" s="16"/>
      <c r="C91" s="10"/>
      <c r="D91" s="6" t="s">
        <v>31</v>
      </c>
      <c r="E91" s="40" t="s">
        <v>39</v>
      </c>
      <c r="F91" s="41">
        <v>20</v>
      </c>
      <c r="G91" s="41">
        <v>2</v>
      </c>
      <c r="H91" s="41"/>
      <c r="I91" s="41">
        <v>10</v>
      </c>
      <c r="J91" s="41">
        <v>47</v>
      </c>
      <c r="K91" s="46">
        <v>108</v>
      </c>
      <c r="L91" s="41">
        <v>2.0299999999999998</v>
      </c>
    </row>
    <row r="92" spans="1:12" ht="14.4" x14ac:dyDescent="0.3">
      <c r="A92" s="24"/>
      <c r="B92" s="16"/>
      <c r="C92" s="10"/>
      <c r="D92" s="6" t="s">
        <v>32</v>
      </c>
      <c r="E92" s="40" t="s">
        <v>57</v>
      </c>
      <c r="F92" s="41">
        <v>30</v>
      </c>
      <c r="G92" s="41">
        <v>2</v>
      </c>
      <c r="H92" s="41"/>
      <c r="I92" s="41">
        <v>10</v>
      </c>
      <c r="J92" s="41">
        <v>54</v>
      </c>
      <c r="K92" s="46">
        <v>109</v>
      </c>
      <c r="L92" s="41">
        <v>2.91</v>
      </c>
    </row>
    <row r="93" spans="1:12" ht="14.4" x14ac:dyDescent="0.3">
      <c r="A93" s="24"/>
      <c r="B93" s="16"/>
      <c r="C93" s="10"/>
      <c r="D93" s="5"/>
      <c r="E93" s="40"/>
      <c r="F93" s="41"/>
      <c r="G93" s="41"/>
      <c r="H93" s="41"/>
      <c r="I93" s="41"/>
      <c r="J93" s="41"/>
      <c r="K93" s="46"/>
      <c r="L93" s="41"/>
    </row>
    <row r="94" spans="1:12" ht="14.4" x14ac:dyDescent="0.3">
      <c r="A94" s="24"/>
      <c r="B94" s="16"/>
      <c r="C94" s="10"/>
      <c r="D94" s="5"/>
      <c r="E94" s="40"/>
      <c r="F94" s="41"/>
      <c r="G94" s="41"/>
      <c r="H94" s="41"/>
      <c r="I94" s="41"/>
      <c r="J94" s="41"/>
      <c r="K94" s="46"/>
      <c r="L94" s="41"/>
    </row>
    <row r="95" spans="1:12" ht="14.4" x14ac:dyDescent="0.3">
      <c r="A95" s="25"/>
      <c r="B95" s="18"/>
      <c r="C95" s="7"/>
      <c r="D95" s="19" t="s">
        <v>35</v>
      </c>
      <c r="E95" s="12"/>
      <c r="F95" s="20">
        <f>SUM(F86:F94)</f>
        <v>750</v>
      </c>
      <c r="G95" s="20">
        <f t="shared" ref="G95" si="38">SUM(G86:G94)</f>
        <v>31</v>
      </c>
      <c r="H95" s="20">
        <f t="shared" ref="H95" si="39">SUM(H86:H94)</f>
        <v>9</v>
      </c>
      <c r="I95" s="20">
        <f t="shared" ref="I95" si="40">SUM(I86:I94)</f>
        <v>44</v>
      </c>
      <c r="J95" s="20">
        <f t="shared" ref="J95" si="41">SUM(J86:J94)</f>
        <v>747</v>
      </c>
      <c r="K95" s="47"/>
      <c r="L95" s="20">
        <f t="shared" ref="L95" si="42">SUM(L86:L94)</f>
        <v>60.67</v>
      </c>
    </row>
    <row r="96" spans="1:12" ht="14.4" x14ac:dyDescent="0.3">
      <c r="A96" s="26">
        <f>A78</f>
        <v>1</v>
      </c>
      <c r="B96" s="14">
        <f>B78</f>
        <v>4</v>
      </c>
      <c r="C96" s="9" t="s">
        <v>33</v>
      </c>
      <c r="D96" s="11" t="s">
        <v>34</v>
      </c>
      <c r="E96" s="40" t="s">
        <v>123</v>
      </c>
      <c r="F96" s="41">
        <v>50</v>
      </c>
      <c r="G96" s="41">
        <v>4</v>
      </c>
      <c r="H96" s="41">
        <v>5</v>
      </c>
      <c r="I96" s="41">
        <v>33</v>
      </c>
      <c r="J96" s="41">
        <v>200</v>
      </c>
      <c r="K96" s="46">
        <v>704</v>
      </c>
      <c r="L96" s="41">
        <v>8.74</v>
      </c>
    </row>
    <row r="97" spans="1:12" ht="14.4" x14ac:dyDescent="0.3">
      <c r="A97" s="24"/>
      <c r="B97" s="16"/>
      <c r="C97" s="10"/>
      <c r="D97" s="11" t="s">
        <v>30</v>
      </c>
      <c r="E97" s="40" t="s">
        <v>81</v>
      </c>
      <c r="F97" s="41">
        <v>200</v>
      </c>
      <c r="G97" s="41"/>
      <c r="H97" s="41"/>
      <c r="I97" s="41">
        <v>15</v>
      </c>
      <c r="J97" s="41">
        <v>61</v>
      </c>
      <c r="K97" s="46">
        <v>494</v>
      </c>
      <c r="L97" s="41">
        <v>1.74</v>
      </c>
    </row>
    <row r="98" spans="1:12" ht="14.4" x14ac:dyDescent="0.3">
      <c r="A98" s="24"/>
      <c r="B98" s="16"/>
      <c r="C98" s="10"/>
      <c r="D98" s="5"/>
      <c r="E98" s="40"/>
      <c r="F98" s="41"/>
      <c r="G98" s="41"/>
      <c r="H98" s="41"/>
      <c r="I98" s="41"/>
      <c r="J98" s="41"/>
      <c r="K98" s="46"/>
      <c r="L98" s="41"/>
    </row>
    <row r="99" spans="1:12" ht="14.4" x14ac:dyDescent="0.3">
      <c r="A99" s="24"/>
      <c r="B99" s="16"/>
      <c r="C99" s="10"/>
      <c r="D99" s="5"/>
      <c r="E99" s="40"/>
      <c r="F99" s="41"/>
      <c r="G99" s="41"/>
      <c r="H99" s="41"/>
      <c r="I99" s="41"/>
      <c r="J99" s="41"/>
      <c r="K99" s="46"/>
      <c r="L99" s="44"/>
    </row>
    <row r="100" spans="1:12" ht="14.4" x14ac:dyDescent="0.3">
      <c r="A100" s="25"/>
      <c r="B100" s="18"/>
      <c r="C100" s="7"/>
      <c r="D100" s="19" t="s">
        <v>35</v>
      </c>
      <c r="E100" s="12"/>
      <c r="F100" s="20">
        <f>SUM(F96:F99)</f>
        <v>250</v>
      </c>
      <c r="G100" s="20">
        <f t="shared" ref="G100" si="43">SUM(G96:G99)</f>
        <v>4</v>
      </c>
      <c r="H100" s="20">
        <f t="shared" ref="H100" si="44">SUM(H96:H99)</f>
        <v>5</v>
      </c>
      <c r="I100" s="20">
        <f t="shared" ref="I100" si="45">SUM(I96:I99)</f>
        <v>48</v>
      </c>
      <c r="J100" s="20">
        <f t="shared" ref="J100" si="46">SUM(J96:J99)</f>
        <v>261</v>
      </c>
      <c r="K100" s="47"/>
      <c r="L100" s="57">
        <f>L96+L97</f>
        <v>10.48</v>
      </c>
    </row>
    <row r="101" spans="1:12" ht="15.75" customHeight="1" thickBot="1" x14ac:dyDescent="0.3">
      <c r="A101" s="28">
        <f>A78</f>
        <v>1</v>
      </c>
      <c r="B101" s="29">
        <f>B78</f>
        <v>4</v>
      </c>
      <c r="C101" s="70" t="s">
        <v>4</v>
      </c>
      <c r="D101" s="71"/>
      <c r="E101" s="30"/>
      <c r="F101" s="31">
        <f>F85+F95+F100</f>
        <v>1560</v>
      </c>
      <c r="G101" s="31">
        <f>G85+G95+G100</f>
        <v>56</v>
      </c>
      <c r="H101" s="31">
        <f>H85+H95+H100</f>
        <v>37</v>
      </c>
      <c r="I101" s="31">
        <f>I85+I95+I100</f>
        <v>134</v>
      </c>
      <c r="J101" s="31">
        <f>J85+J95+J100</f>
        <v>1478</v>
      </c>
      <c r="K101" s="48"/>
      <c r="L101" s="61">
        <f>L85+L95+L100</f>
        <v>144.57999999999998</v>
      </c>
    </row>
    <row r="102" spans="1:12" ht="14.4" x14ac:dyDescent="0.3">
      <c r="A102" s="21">
        <v>1</v>
      </c>
      <c r="B102" s="22">
        <v>5</v>
      </c>
      <c r="C102" s="23" t="s">
        <v>20</v>
      </c>
      <c r="D102" s="64" t="s">
        <v>21</v>
      </c>
      <c r="E102" s="38" t="s">
        <v>95</v>
      </c>
      <c r="F102" s="39">
        <v>170</v>
      </c>
      <c r="G102" s="39">
        <v>9</v>
      </c>
      <c r="H102" s="39">
        <v>8</v>
      </c>
      <c r="I102" s="39">
        <v>27</v>
      </c>
      <c r="J102" s="39">
        <v>336</v>
      </c>
      <c r="K102" s="45">
        <v>259</v>
      </c>
      <c r="L102" s="41">
        <v>19.97</v>
      </c>
    </row>
    <row r="103" spans="1:12" ht="14.4" x14ac:dyDescent="0.3">
      <c r="A103" s="24"/>
      <c r="B103" s="16"/>
      <c r="C103" s="10"/>
      <c r="D103" s="66" t="s">
        <v>22</v>
      </c>
      <c r="E103" s="40" t="s">
        <v>51</v>
      </c>
      <c r="F103" s="41">
        <v>200</v>
      </c>
      <c r="G103" s="41"/>
      <c r="H103" s="41"/>
      <c r="I103" s="41">
        <v>11</v>
      </c>
      <c r="J103" s="41">
        <v>54</v>
      </c>
      <c r="K103" s="46">
        <v>112</v>
      </c>
      <c r="L103" s="41">
        <v>0.96</v>
      </c>
    </row>
    <row r="104" spans="1:12" ht="14.4" x14ac:dyDescent="0.3">
      <c r="A104" s="24"/>
      <c r="B104" s="16"/>
      <c r="C104" s="10"/>
      <c r="D104" s="66" t="s">
        <v>23</v>
      </c>
      <c r="E104" s="40" t="s">
        <v>39</v>
      </c>
      <c r="F104" s="41">
        <v>30</v>
      </c>
      <c r="G104" s="41">
        <v>2</v>
      </c>
      <c r="H104" s="41"/>
      <c r="I104" s="41">
        <v>15</v>
      </c>
      <c r="J104" s="41">
        <v>71</v>
      </c>
      <c r="K104" s="46">
        <v>108</v>
      </c>
      <c r="L104" s="41">
        <v>3.04</v>
      </c>
    </row>
    <row r="105" spans="1:12" ht="14.4" x14ac:dyDescent="0.3">
      <c r="A105" s="24"/>
      <c r="B105" s="16"/>
      <c r="C105" s="10"/>
      <c r="D105" s="66" t="s">
        <v>24</v>
      </c>
      <c r="E105" s="40" t="s">
        <v>47</v>
      </c>
      <c r="F105" s="41">
        <v>150</v>
      </c>
      <c r="G105" s="41">
        <v>1</v>
      </c>
      <c r="H105" s="41"/>
      <c r="I105" s="41">
        <v>15</v>
      </c>
      <c r="J105" s="41">
        <v>71</v>
      </c>
      <c r="K105" s="46">
        <v>112</v>
      </c>
      <c r="L105" s="41">
        <v>18.27</v>
      </c>
    </row>
    <row r="106" spans="1:12" ht="14.4" x14ac:dyDescent="0.3">
      <c r="A106" s="24"/>
      <c r="B106" s="16"/>
      <c r="C106" s="10"/>
      <c r="D106" s="65" t="s">
        <v>88</v>
      </c>
      <c r="E106" s="40" t="s">
        <v>89</v>
      </c>
      <c r="F106" s="41">
        <v>20</v>
      </c>
      <c r="G106" s="41"/>
      <c r="H106" s="41">
        <v>17</v>
      </c>
      <c r="I106" s="41"/>
      <c r="J106" s="41">
        <v>150</v>
      </c>
      <c r="K106" s="46">
        <v>105</v>
      </c>
      <c r="L106" s="41">
        <v>13.62</v>
      </c>
    </row>
    <row r="107" spans="1:12" ht="14.4" x14ac:dyDescent="0.3">
      <c r="A107" s="24"/>
      <c r="B107" s="16"/>
      <c r="C107" s="10"/>
      <c r="D107" s="5"/>
      <c r="E107" s="40"/>
      <c r="F107" s="41"/>
      <c r="G107" s="41"/>
      <c r="H107" s="41"/>
      <c r="I107" s="41"/>
      <c r="J107" s="41"/>
      <c r="K107" s="46"/>
      <c r="L107" s="41"/>
    </row>
    <row r="108" spans="1:12" ht="14.4" x14ac:dyDescent="0.3">
      <c r="A108" s="24"/>
      <c r="B108" s="16"/>
      <c r="C108" s="10"/>
      <c r="D108" s="5"/>
      <c r="E108" s="40"/>
      <c r="F108" s="41"/>
      <c r="G108" s="41"/>
      <c r="H108" s="41"/>
      <c r="I108" s="41"/>
      <c r="J108" s="41"/>
      <c r="K108" s="46"/>
      <c r="L108" s="41"/>
    </row>
    <row r="109" spans="1:12" ht="14.4" x14ac:dyDescent="0.3">
      <c r="A109" s="25"/>
      <c r="B109" s="18"/>
      <c r="C109" s="7"/>
      <c r="D109" s="19" t="s">
        <v>35</v>
      </c>
      <c r="E109" s="8"/>
      <c r="F109" s="20">
        <f>SUM(F102:F108)</f>
        <v>570</v>
      </c>
      <c r="G109" s="20">
        <f t="shared" ref="G109" si="47">SUM(G102:G108)</f>
        <v>12</v>
      </c>
      <c r="H109" s="20">
        <f t="shared" ref="H109" si="48">SUM(H102:H108)</f>
        <v>25</v>
      </c>
      <c r="I109" s="20">
        <f t="shared" ref="I109" si="49">SUM(I102:I108)</f>
        <v>68</v>
      </c>
      <c r="J109" s="20">
        <f t="shared" ref="J109" si="50">SUM(J102:J108)</f>
        <v>682</v>
      </c>
      <c r="K109" s="47"/>
      <c r="L109" s="20">
        <f t="shared" ref="L109" si="51">SUM(L102:L108)</f>
        <v>55.859999999999992</v>
      </c>
    </row>
    <row r="110" spans="1:12" ht="14.4" x14ac:dyDescent="0.3">
      <c r="A110" s="26">
        <f>A102</f>
        <v>1</v>
      </c>
      <c r="B110" s="14">
        <f>B102</f>
        <v>5</v>
      </c>
      <c r="C110" s="9" t="s">
        <v>25</v>
      </c>
      <c r="D110" s="6" t="s">
        <v>26</v>
      </c>
      <c r="E110" s="40" t="s">
        <v>104</v>
      </c>
      <c r="F110" s="41">
        <v>60</v>
      </c>
      <c r="G110" s="41">
        <v>2</v>
      </c>
      <c r="H110" s="41">
        <v>6</v>
      </c>
      <c r="I110" s="41">
        <v>6</v>
      </c>
      <c r="J110" s="41">
        <v>86</v>
      </c>
      <c r="K110" s="46" t="s">
        <v>105</v>
      </c>
      <c r="L110" s="41">
        <v>3.41</v>
      </c>
    </row>
    <row r="111" spans="1:12" ht="14.4" x14ac:dyDescent="0.3">
      <c r="A111" s="24"/>
      <c r="B111" s="16"/>
      <c r="C111" s="10"/>
      <c r="D111" s="6" t="s">
        <v>27</v>
      </c>
      <c r="E111" s="40" t="s">
        <v>124</v>
      </c>
      <c r="F111" s="41">
        <v>200</v>
      </c>
      <c r="G111" s="41">
        <v>9</v>
      </c>
      <c r="H111" s="41">
        <v>6</v>
      </c>
      <c r="I111" s="41">
        <v>14</v>
      </c>
      <c r="J111" s="41">
        <v>145</v>
      </c>
      <c r="K111" s="46" t="s">
        <v>112</v>
      </c>
      <c r="L111" s="41">
        <v>15.97</v>
      </c>
    </row>
    <row r="112" spans="1:12" ht="14.4" x14ac:dyDescent="0.3">
      <c r="A112" s="24"/>
      <c r="B112" s="16"/>
      <c r="C112" s="10"/>
      <c r="D112" s="6" t="s">
        <v>28</v>
      </c>
      <c r="E112" s="40" t="s">
        <v>67</v>
      </c>
      <c r="F112" s="41">
        <v>90</v>
      </c>
      <c r="G112" s="41">
        <v>15</v>
      </c>
      <c r="H112" s="41">
        <v>11</v>
      </c>
      <c r="I112" s="41">
        <v>4</v>
      </c>
      <c r="J112" s="41">
        <v>174</v>
      </c>
      <c r="K112" s="46">
        <v>398</v>
      </c>
      <c r="L112" s="41">
        <v>38.49</v>
      </c>
    </row>
    <row r="113" spans="1:12" ht="14.4" x14ac:dyDescent="0.3">
      <c r="A113" s="24"/>
      <c r="B113" s="16"/>
      <c r="C113" s="10"/>
      <c r="D113" s="6" t="s">
        <v>29</v>
      </c>
      <c r="E113" s="40" t="s">
        <v>68</v>
      </c>
      <c r="F113" s="41">
        <v>150</v>
      </c>
      <c r="G113" s="41">
        <v>9</v>
      </c>
      <c r="H113" s="41">
        <v>8</v>
      </c>
      <c r="I113" s="41">
        <v>37</v>
      </c>
      <c r="J113" s="41">
        <v>253</v>
      </c>
      <c r="K113" s="46">
        <v>237</v>
      </c>
      <c r="L113" s="41">
        <v>8.82</v>
      </c>
    </row>
    <row r="114" spans="1:12" ht="14.4" x14ac:dyDescent="0.3">
      <c r="A114" s="24"/>
      <c r="B114" s="16"/>
      <c r="C114" s="10"/>
      <c r="D114" s="6" t="s">
        <v>30</v>
      </c>
      <c r="E114" s="40" t="s">
        <v>108</v>
      </c>
      <c r="F114" s="41">
        <v>200</v>
      </c>
      <c r="G114" s="41"/>
      <c r="H114" s="41"/>
      <c r="I114" s="41">
        <v>20</v>
      </c>
      <c r="J114" s="41">
        <v>81</v>
      </c>
      <c r="K114" s="46">
        <v>512</v>
      </c>
      <c r="L114" s="41">
        <v>8.57</v>
      </c>
    </row>
    <row r="115" spans="1:12" ht="14.4" x14ac:dyDescent="0.3">
      <c r="A115" s="24"/>
      <c r="B115" s="16"/>
      <c r="C115" s="10"/>
      <c r="D115" s="6" t="s">
        <v>31</v>
      </c>
      <c r="E115" s="40" t="s">
        <v>39</v>
      </c>
      <c r="F115" s="41">
        <v>20</v>
      </c>
      <c r="G115" s="41">
        <v>2</v>
      </c>
      <c r="H115" s="41"/>
      <c r="I115" s="41">
        <v>10</v>
      </c>
      <c r="J115" s="41">
        <v>47</v>
      </c>
      <c r="K115" s="46">
        <v>108</v>
      </c>
      <c r="L115" s="41">
        <v>2.0299999999999998</v>
      </c>
    </row>
    <row r="116" spans="1:12" ht="14.4" x14ac:dyDescent="0.3">
      <c r="A116" s="24"/>
      <c r="B116" s="16"/>
      <c r="C116" s="10"/>
      <c r="D116" s="6" t="s">
        <v>32</v>
      </c>
      <c r="E116" s="40" t="s">
        <v>57</v>
      </c>
      <c r="F116" s="41">
        <v>30</v>
      </c>
      <c r="G116" s="41">
        <v>2</v>
      </c>
      <c r="H116" s="41"/>
      <c r="I116" s="41">
        <v>10</v>
      </c>
      <c r="J116" s="41">
        <v>54</v>
      </c>
      <c r="K116" s="46">
        <v>109</v>
      </c>
      <c r="L116" s="41">
        <v>2.91</v>
      </c>
    </row>
    <row r="117" spans="1:12" ht="14.4" x14ac:dyDescent="0.3">
      <c r="A117" s="24"/>
      <c r="B117" s="16"/>
      <c r="C117" s="10"/>
      <c r="D117" s="5"/>
      <c r="E117" s="40"/>
      <c r="F117" s="41"/>
      <c r="G117" s="41"/>
      <c r="H117" s="41"/>
      <c r="I117" s="41"/>
      <c r="J117" s="41"/>
      <c r="K117" s="46"/>
      <c r="L117" s="41"/>
    </row>
    <row r="118" spans="1:12" ht="14.4" x14ac:dyDescent="0.3">
      <c r="A118" s="24"/>
      <c r="B118" s="16"/>
      <c r="C118" s="10"/>
      <c r="D118" s="5"/>
      <c r="E118" s="40"/>
      <c r="F118" s="41"/>
      <c r="G118" s="41"/>
      <c r="H118" s="41"/>
      <c r="I118" s="41"/>
      <c r="J118" s="41"/>
      <c r="K118" s="46"/>
      <c r="L118" s="41"/>
    </row>
    <row r="119" spans="1:12" ht="14.4" x14ac:dyDescent="0.3">
      <c r="A119" s="25"/>
      <c r="B119" s="18"/>
      <c r="C119" s="7"/>
      <c r="D119" s="19" t="s">
        <v>35</v>
      </c>
      <c r="E119" s="12"/>
      <c r="F119" s="20">
        <f>SUM(F110:F118)</f>
        <v>750</v>
      </c>
      <c r="G119" s="20">
        <f t="shared" ref="G119" si="52">SUM(G110:G118)</f>
        <v>39</v>
      </c>
      <c r="H119" s="20">
        <f t="shared" ref="H119" si="53">SUM(H110:H118)</f>
        <v>31</v>
      </c>
      <c r="I119" s="20">
        <f t="shared" ref="I119" si="54">SUM(I110:I118)</f>
        <v>101</v>
      </c>
      <c r="J119" s="20">
        <f t="shared" ref="J119" si="55">SUM(J110:J118)</f>
        <v>840</v>
      </c>
      <c r="K119" s="47"/>
      <c r="L119" s="20">
        <f t="shared" ref="L119" si="56">SUM(L110:L118)</f>
        <v>80.199999999999989</v>
      </c>
    </row>
    <row r="120" spans="1:12" ht="14.4" x14ac:dyDescent="0.3">
      <c r="A120" s="26">
        <f>A102</f>
        <v>1</v>
      </c>
      <c r="B120" s="14">
        <f>B102</f>
        <v>5</v>
      </c>
      <c r="C120" s="9" t="s">
        <v>33</v>
      </c>
      <c r="D120" s="11" t="s">
        <v>48</v>
      </c>
      <c r="E120" s="40" t="s">
        <v>109</v>
      </c>
      <c r="F120" s="41">
        <v>30</v>
      </c>
      <c r="G120" s="41">
        <v>1</v>
      </c>
      <c r="H120" s="41">
        <v>1</v>
      </c>
      <c r="I120" s="41">
        <v>23</v>
      </c>
      <c r="J120" s="41">
        <v>105</v>
      </c>
      <c r="K120" s="46">
        <v>588</v>
      </c>
      <c r="L120" s="41">
        <v>6.22</v>
      </c>
    </row>
    <row r="121" spans="1:12" ht="14.4" x14ac:dyDescent="0.3">
      <c r="A121" s="24"/>
      <c r="B121" s="16"/>
      <c r="C121" s="10"/>
      <c r="D121" s="11" t="s">
        <v>30</v>
      </c>
      <c r="E121" s="40" t="s">
        <v>110</v>
      </c>
      <c r="F121" s="41">
        <v>200</v>
      </c>
      <c r="G121" s="41"/>
      <c r="H121" s="41"/>
      <c r="I121" s="41">
        <v>8</v>
      </c>
      <c r="J121" s="41">
        <v>33</v>
      </c>
      <c r="K121" s="46" t="s">
        <v>111</v>
      </c>
      <c r="L121" s="41">
        <v>3.85</v>
      </c>
    </row>
    <row r="122" spans="1:12" ht="14.4" x14ac:dyDescent="0.3">
      <c r="A122" s="24"/>
      <c r="B122" s="16"/>
      <c r="C122" s="10"/>
      <c r="D122" s="5"/>
      <c r="E122" s="40"/>
      <c r="F122" s="41"/>
      <c r="G122" s="41"/>
      <c r="H122" s="41"/>
      <c r="I122" s="41"/>
      <c r="J122" s="41"/>
      <c r="K122" s="46"/>
      <c r="L122" s="41"/>
    </row>
    <row r="123" spans="1:12" ht="14.4" x14ac:dyDescent="0.3">
      <c r="A123" s="24"/>
      <c r="B123" s="16"/>
      <c r="C123" s="10"/>
      <c r="D123" s="5"/>
      <c r="E123" s="40"/>
      <c r="F123" s="41"/>
      <c r="G123" s="41"/>
      <c r="H123" s="41"/>
      <c r="I123" s="41"/>
      <c r="J123" s="41"/>
      <c r="K123" s="46"/>
      <c r="L123" s="41"/>
    </row>
    <row r="124" spans="1:12" ht="14.4" x14ac:dyDescent="0.3">
      <c r="A124" s="25"/>
      <c r="B124" s="18"/>
      <c r="C124" s="7"/>
      <c r="D124" s="19" t="s">
        <v>35</v>
      </c>
      <c r="E124" s="12"/>
      <c r="F124" s="20">
        <f>SUM(F120:F123)</f>
        <v>230</v>
      </c>
      <c r="G124" s="20">
        <f t="shared" ref="G124" si="57">SUM(G120:G123)</f>
        <v>1</v>
      </c>
      <c r="H124" s="20">
        <f t="shared" ref="H124" si="58">SUM(H120:H123)</f>
        <v>1</v>
      </c>
      <c r="I124" s="20">
        <f t="shared" ref="I124" si="59">SUM(I120:I123)</f>
        <v>31</v>
      </c>
      <c r="J124" s="20">
        <f t="shared" ref="J124" si="60">SUM(J120:J123)</f>
        <v>138</v>
      </c>
      <c r="K124" s="47"/>
      <c r="L124" s="56">
        <f>L120+L121</f>
        <v>10.07</v>
      </c>
    </row>
    <row r="125" spans="1:12" ht="15.75" customHeight="1" thickBot="1" x14ac:dyDescent="0.3">
      <c r="A125" s="28">
        <f>A102</f>
        <v>1</v>
      </c>
      <c r="B125" s="29">
        <f>B102</f>
        <v>5</v>
      </c>
      <c r="C125" s="70" t="s">
        <v>4</v>
      </c>
      <c r="D125" s="71"/>
      <c r="E125" s="30"/>
      <c r="F125" s="31">
        <f>F109+F119+F124</f>
        <v>1550</v>
      </c>
      <c r="G125" s="31">
        <f>G109+G119+G124</f>
        <v>52</v>
      </c>
      <c r="H125" s="31">
        <f>H109+H119+H124</f>
        <v>57</v>
      </c>
      <c r="I125" s="31">
        <f>I109+I119+I124</f>
        <v>200</v>
      </c>
      <c r="J125" s="31">
        <f>J109+J119+J124</f>
        <v>1660</v>
      </c>
      <c r="K125" s="48"/>
      <c r="L125" s="61">
        <f>L109+L119+L124</f>
        <v>146.12999999999997</v>
      </c>
    </row>
    <row r="126" spans="1:12" ht="14.4" x14ac:dyDescent="0.3">
      <c r="A126" s="21">
        <v>2</v>
      </c>
      <c r="B126" s="22">
        <v>1</v>
      </c>
      <c r="C126" s="23" t="s">
        <v>20</v>
      </c>
      <c r="D126" s="64" t="s">
        <v>21</v>
      </c>
      <c r="E126" s="38" t="s">
        <v>46</v>
      </c>
      <c r="F126" s="39">
        <v>200</v>
      </c>
      <c r="G126" s="39">
        <v>2</v>
      </c>
      <c r="H126" s="39">
        <v>12</v>
      </c>
      <c r="I126" s="39">
        <v>25</v>
      </c>
      <c r="J126" s="39">
        <v>226</v>
      </c>
      <c r="K126" s="45">
        <v>260</v>
      </c>
      <c r="L126" s="41">
        <v>13.32</v>
      </c>
    </row>
    <row r="127" spans="1:12" ht="14.4" x14ac:dyDescent="0.3">
      <c r="A127" s="24"/>
      <c r="B127" s="16"/>
      <c r="C127" s="10"/>
      <c r="D127" s="65" t="s">
        <v>24</v>
      </c>
      <c r="E127" s="40" t="s">
        <v>47</v>
      </c>
      <c r="F127" s="41">
        <v>110</v>
      </c>
      <c r="G127" s="41"/>
      <c r="H127" s="41"/>
      <c r="I127" s="41">
        <v>11</v>
      </c>
      <c r="J127" s="41">
        <v>52</v>
      </c>
      <c r="K127" s="46">
        <v>112</v>
      </c>
      <c r="L127" s="41">
        <v>13.39</v>
      </c>
    </row>
    <row r="128" spans="1:12" ht="14.4" x14ac:dyDescent="0.3">
      <c r="A128" s="24"/>
      <c r="B128" s="16"/>
      <c r="C128" s="10"/>
      <c r="D128" s="66" t="s">
        <v>22</v>
      </c>
      <c r="E128" s="40" t="s">
        <v>38</v>
      </c>
      <c r="F128" s="41">
        <v>200</v>
      </c>
      <c r="G128" s="41">
        <v>4</v>
      </c>
      <c r="H128" s="41">
        <v>3</v>
      </c>
      <c r="I128" s="41">
        <v>11</v>
      </c>
      <c r="J128" s="41">
        <v>86</v>
      </c>
      <c r="K128" s="46">
        <v>501</v>
      </c>
      <c r="L128" s="41">
        <v>9.59</v>
      </c>
    </row>
    <row r="129" spans="1:12" ht="14.4" x14ac:dyDescent="0.3">
      <c r="A129" s="24"/>
      <c r="B129" s="16"/>
      <c r="C129" s="10"/>
      <c r="D129" s="66" t="s">
        <v>23</v>
      </c>
      <c r="E129" s="40" t="s">
        <v>39</v>
      </c>
      <c r="F129" s="41">
        <v>30</v>
      </c>
      <c r="G129" s="41">
        <v>2</v>
      </c>
      <c r="H129" s="41"/>
      <c r="I129" s="41">
        <v>15</v>
      </c>
      <c r="J129" s="41">
        <v>71</v>
      </c>
      <c r="K129" s="46">
        <v>108</v>
      </c>
      <c r="L129" s="41">
        <v>3.04</v>
      </c>
    </row>
    <row r="130" spans="1:12" ht="14.4" x14ac:dyDescent="0.3">
      <c r="A130" s="24"/>
      <c r="B130" s="16"/>
      <c r="C130" s="10"/>
      <c r="D130" s="66" t="s">
        <v>42</v>
      </c>
      <c r="E130" s="40" t="s">
        <v>96</v>
      </c>
      <c r="F130" s="41">
        <v>15</v>
      </c>
      <c r="G130" s="41">
        <v>3</v>
      </c>
      <c r="H130" s="41">
        <v>4</v>
      </c>
      <c r="I130" s="41"/>
      <c r="J130" s="41">
        <v>54</v>
      </c>
      <c r="K130" s="46" t="s">
        <v>43</v>
      </c>
      <c r="L130" s="41">
        <v>13.39</v>
      </c>
    </row>
    <row r="131" spans="1:12" ht="14.4" x14ac:dyDescent="0.3">
      <c r="A131" s="24"/>
      <c r="B131" s="16"/>
      <c r="C131" s="10"/>
      <c r="D131" s="5"/>
      <c r="E131" s="40"/>
      <c r="F131" s="41"/>
      <c r="G131" s="41"/>
      <c r="H131" s="41"/>
      <c r="I131" s="41"/>
      <c r="J131" s="41"/>
      <c r="K131" s="46"/>
      <c r="L131" s="41"/>
    </row>
    <row r="132" spans="1:12" ht="14.4" x14ac:dyDescent="0.3">
      <c r="A132" s="24"/>
      <c r="B132" s="16"/>
      <c r="C132" s="10"/>
      <c r="D132" s="5"/>
      <c r="E132" s="40"/>
      <c r="F132" s="41"/>
      <c r="G132" s="41"/>
      <c r="H132" s="41"/>
      <c r="I132" s="41"/>
      <c r="J132" s="41"/>
      <c r="K132" s="46"/>
      <c r="L132" s="41"/>
    </row>
    <row r="133" spans="1:12" ht="14.4" x14ac:dyDescent="0.3">
      <c r="A133" s="25"/>
      <c r="B133" s="18"/>
      <c r="C133" s="7"/>
      <c r="D133" s="19" t="s">
        <v>35</v>
      </c>
      <c r="E133" s="8"/>
      <c r="F133" s="20">
        <f>SUM(F126:F132)</f>
        <v>555</v>
      </c>
      <c r="G133" s="20">
        <f t="shared" ref="G133" si="61">SUM(G126:G132)</f>
        <v>11</v>
      </c>
      <c r="H133" s="20">
        <f t="shared" ref="H133" si="62">SUM(H126:H132)</f>
        <v>19</v>
      </c>
      <c r="I133" s="20">
        <f t="shared" ref="I133" si="63">SUM(I126:I132)</f>
        <v>62</v>
      </c>
      <c r="J133" s="20">
        <f t="shared" ref="J133" si="64">SUM(J126:J132)</f>
        <v>489</v>
      </c>
      <c r="K133" s="47"/>
      <c r="L133" s="20">
        <f t="shared" ref="L133" si="65">SUM(L126:L132)</f>
        <v>52.73</v>
      </c>
    </row>
    <row r="134" spans="1:12" ht="14.4" x14ac:dyDescent="0.3">
      <c r="A134" s="26">
        <f>A126</f>
        <v>2</v>
      </c>
      <c r="B134" s="14">
        <f>B126</f>
        <v>1</v>
      </c>
      <c r="C134" s="9" t="s">
        <v>25</v>
      </c>
      <c r="D134" s="6" t="s">
        <v>26</v>
      </c>
      <c r="E134" s="40" t="s">
        <v>100</v>
      </c>
      <c r="F134" s="41">
        <v>60</v>
      </c>
      <c r="G134" s="41">
        <v>1</v>
      </c>
      <c r="H134" s="41">
        <v>6</v>
      </c>
      <c r="I134" s="41">
        <v>6</v>
      </c>
      <c r="J134" s="41">
        <v>82</v>
      </c>
      <c r="K134" s="46" t="s">
        <v>119</v>
      </c>
      <c r="L134" s="41">
        <v>2.66</v>
      </c>
    </row>
    <row r="135" spans="1:12" ht="14.4" x14ac:dyDescent="0.3">
      <c r="A135" s="24"/>
      <c r="B135" s="16"/>
      <c r="C135" s="10"/>
      <c r="D135" s="6" t="s">
        <v>27</v>
      </c>
      <c r="E135" s="40" t="s">
        <v>71</v>
      </c>
      <c r="F135" s="41">
        <v>200</v>
      </c>
      <c r="G135" s="41">
        <v>2</v>
      </c>
      <c r="H135" s="41">
        <v>4</v>
      </c>
      <c r="I135" s="41">
        <v>13</v>
      </c>
      <c r="J135" s="41">
        <v>137</v>
      </c>
      <c r="K135" s="46">
        <v>157</v>
      </c>
      <c r="L135" s="41">
        <v>11.16</v>
      </c>
    </row>
    <row r="136" spans="1:12" ht="14.4" x14ac:dyDescent="0.3">
      <c r="A136" s="24"/>
      <c r="B136" s="16"/>
      <c r="C136" s="10"/>
      <c r="D136" s="6" t="s">
        <v>28</v>
      </c>
      <c r="E136" s="40" t="s">
        <v>70</v>
      </c>
      <c r="F136" s="41">
        <v>240</v>
      </c>
      <c r="G136" s="41">
        <v>18</v>
      </c>
      <c r="H136" s="41">
        <v>18</v>
      </c>
      <c r="I136" s="41">
        <v>43</v>
      </c>
      <c r="J136" s="41">
        <v>410</v>
      </c>
      <c r="K136" s="46">
        <v>406</v>
      </c>
      <c r="L136" s="41">
        <v>57.87</v>
      </c>
    </row>
    <row r="137" spans="1:12" ht="14.4" x14ac:dyDescent="0.3">
      <c r="A137" s="24"/>
      <c r="B137" s="16"/>
      <c r="C137" s="10"/>
      <c r="D137" s="6"/>
      <c r="E137" s="40"/>
      <c r="F137" s="41"/>
      <c r="G137" s="41"/>
      <c r="H137" s="41"/>
      <c r="I137" s="41"/>
      <c r="J137" s="41"/>
      <c r="K137" s="46"/>
      <c r="L137" s="41"/>
    </row>
    <row r="138" spans="1:12" ht="14.4" x14ac:dyDescent="0.3">
      <c r="A138" s="24"/>
      <c r="B138" s="16"/>
      <c r="C138" s="10"/>
      <c r="D138" s="6" t="s">
        <v>30</v>
      </c>
      <c r="E138" s="40" t="s">
        <v>83</v>
      </c>
      <c r="F138" s="41">
        <v>200</v>
      </c>
      <c r="G138" s="41">
        <v>1</v>
      </c>
      <c r="H138" s="41"/>
      <c r="I138" s="41">
        <v>29</v>
      </c>
      <c r="J138" s="41">
        <v>122</v>
      </c>
      <c r="K138" s="46">
        <v>503</v>
      </c>
      <c r="L138" s="41">
        <v>3.82</v>
      </c>
    </row>
    <row r="139" spans="1:12" ht="14.4" x14ac:dyDescent="0.3">
      <c r="A139" s="24"/>
      <c r="B139" s="16"/>
      <c r="C139" s="10"/>
      <c r="D139" s="6" t="s">
        <v>31</v>
      </c>
      <c r="E139" s="40" t="s">
        <v>39</v>
      </c>
      <c r="F139" s="41">
        <v>20</v>
      </c>
      <c r="G139" s="41">
        <v>2</v>
      </c>
      <c r="H139" s="41"/>
      <c r="I139" s="41">
        <v>10</v>
      </c>
      <c r="J139" s="41">
        <v>47</v>
      </c>
      <c r="K139" s="46">
        <v>108</v>
      </c>
      <c r="L139" s="41">
        <v>2.0299999999999998</v>
      </c>
    </row>
    <row r="140" spans="1:12" ht="14.4" x14ac:dyDescent="0.3">
      <c r="A140" s="24"/>
      <c r="B140" s="16"/>
      <c r="C140" s="10"/>
      <c r="D140" s="6" t="s">
        <v>32</v>
      </c>
      <c r="E140" s="40" t="s">
        <v>57</v>
      </c>
      <c r="F140" s="41">
        <v>30</v>
      </c>
      <c r="G140" s="41">
        <v>2</v>
      </c>
      <c r="H140" s="41"/>
      <c r="I140" s="41">
        <v>10</v>
      </c>
      <c r="J140" s="41">
        <v>42</v>
      </c>
      <c r="K140" s="46">
        <v>109</v>
      </c>
      <c r="L140" s="41">
        <v>2.91</v>
      </c>
    </row>
    <row r="141" spans="1:12" ht="14.4" x14ac:dyDescent="0.3">
      <c r="A141" s="24"/>
      <c r="B141" s="16"/>
      <c r="C141" s="10"/>
      <c r="D141" s="5"/>
      <c r="E141" s="40"/>
      <c r="F141" s="41"/>
      <c r="G141" s="41"/>
      <c r="H141" s="41"/>
      <c r="I141" s="41"/>
      <c r="J141" s="41"/>
      <c r="K141" s="46"/>
      <c r="L141" s="41"/>
    </row>
    <row r="142" spans="1:12" ht="14.4" x14ac:dyDescent="0.3">
      <c r="A142" s="24"/>
      <c r="B142" s="16"/>
      <c r="C142" s="10"/>
      <c r="D142" s="5"/>
      <c r="E142" s="40"/>
      <c r="F142" s="41"/>
      <c r="G142" s="41"/>
      <c r="H142" s="41"/>
      <c r="I142" s="41"/>
      <c r="J142" s="41"/>
      <c r="K142" s="46"/>
      <c r="L142" s="41"/>
    </row>
    <row r="143" spans="1:12" ht="14.4" x14ac:dyDescent="0.3">
      <c r="A143" s="25"/>
      <c r="B143" s="18"/>
      <c r="C143" s="7"/>
      <c r="D143" s="19" t="s">
        <v>35</v>
      </c>
      <c r="E143" s="12"/>
      <c r="F143" s="20">
        <f>SUM(F134:F142)</f>
        <v>750</v>
      </c>
      <c r="G143" s="20">
        <f t="shared" ref="G143" si="66">SUM(G134:G142)</f>
        <v>26</v>
      </c>
      <c r="H143" s="20">
        <f t="shared" ref="H143" si="67">SUM(H134:H142)</f>
        <v>28</v>
      </c>
      <c r="I143" s="20">
        <f t="shared" ref="I143" si="68">SUM(I134:I142)</f>
        <v>111</v>
      </c>
      <c r="J143" s="20">
        <f t="shared" ref="J143" si="69">SUM(J134:J142)</f>
        <v>840</v>
      </c>
      <c r="K143" s="47"/>
      <c r="L143" s="20">
        <f t="shared" ref="L143" si="70">SUM(L134:L142)</f>
        <v>80.449999999999989</v>
      </c>
    </row>
    <row r="144" spans="1:12" ht="14.4" x14ac:dyDescent="0.3">
      <c r="A144" s="26">
        <f>A126</f>
        <v>2</v>
      </c>
      <c r="B144" s="14">
        <f>B126</f>
        <v>1</v>
      </c>
      <c r="C144" s="9" t="s">
        <v>33</v>
      </c>
      <c r="D144" s="11" t="s">
        <v>48</v>
      </c>
      <c r="E144" s="40" t="s">
        <v>109</v>
      </c>
      <c r="F144" s="41">
        <v>30</v>
      </c>
      <c r="G144" s="41">
        <v>1</v>
      </c>
      <c r="H144" s="41">
        <v>1</v>
      </c>
      <c r="I144" s="41">
        <v>23</v>
      </c>
      <c r="J144" s="41">
        <v>105</v>
      </c>
      <c r="K144" s="46">
        <v>588</v>
      </c>
      <c r="L144" s="41">
        <v>6.22</v>
      </c>
    </row>
    <row r="145" spans="1:12" ht="14.4" x14ac:dyDescent="0.3">
      <c r="A145" s="24"/>
      <c r="B145" s="16"/>
      <c r="C145" s="10"/>
      <c r="D145" s="11" t="s">
        <v>30</v>
      </c>
      <c r="E145" s="40" t="s">
        <v>120</v>
      </c>
      <c r="F145" s="41">
        <v>200</v>
      </c>
      <c r="G145" s="41">
        <v>1</v>
      </c>
      <c r="H145" s="41"/>
      <c r="I145" s="41"/>
      <c r="J145" s="41">
        <v>110</v>
      </c>
      <c r="K145" s="46">
        <v>518</v>
      </c>
      <c r="L145" s="41">
        <v>11.7</v>
      </c>
    </row>
    <row r="146" spans="1:12" ht="14.4" x14ac:dyDescent="0.3">
      <c r="A146" s="24"/>
      <c r="B146" s="16"/>
      <c r="C146" s="10"/>
      <c r="D146" s="5"/>
      <c r="E146" s="40"/>
      <c r="F146" s="41"/>
      <c r="G146" s="41"/>
      <c r="H146" s="41"/>
      <c r="I146" s="41"/>
      <c r="J146" s="41"/>
      <c r="K146" s="46"/>
      <c r="L146" s="44"/>
    </row>
    <row r="147" spans="1:12" ht="14.4" x14ac:dyDescent="0.3">
      <c r="A147" s="24"/>
      <c r="B147" s="16"/>
      <c r="C147" s="10"/>
      <c r="D147" s="5"/>
      <c r="E147" s="40"/>
      <c r="F147" s="41"/>
      <c r="G147" s="41"/>
      <c r="H147" s="41"/>
      <c r="I147" s="41"/>
      <c r="J147" s="41"/>
      <c r="K147" s="46"/>
      <c r="L147" s="41"/>
    </row>
    <row r="148" spans="1:12" ht="14.4" x14ac:dyDescent="0.3">
      <c r="A148" s="25"/>
      <c r="B148" s="18"/>
      <c r="C148" s="7"/>
      <c r="D148" s="19" t="s">
        <v>35</v>
      </c>
      <c r="E148" s="12"/>
      <c r="F148" s="20">
        <f>SUM(F144:F147)</f>
        <v>230</v>
      </c>
      <c r="G148" s="20">
        <f t="shared" ref="G148" si="71">SUM(G144:G147)</f>
        <v>2</v>
      </c>
      <c r="H148" s="20">
        <f t="shared" ref="H148" si="72">SUM(H144:H147)</f>
        <v>1</v>
      </c>
      <c r="I148" s="20">
        <f t="shared" ref="I148" si="73">SUM(I144:I147)</f>
        <v>23</v>
      </c>
      <c r="J148" s="20">
        <f t="shared" ref="J148" si="74">SUM(J144:J147)</f>
        <v>215</v>
      </c>
      <c r="K148" s="47"/>
      <c r="L148" s="56">
        <f>L145</f>
        <v>11.7</v>
      </c>
    </row>
    <row r="149" spans="1:12" ht="15.75" customHeight="1" thickBot="1" x14ac:dyDescent="0.3">
      <c r="A149" s="28">
        <f>A126</f>
        <v>2</v>
      </c>
      <c r="B149" s="29">
        <f>B126</f>
        <v>1</v>
      </c>
      <c r="C149" s="70" t="s">
        <v>4</v>
      </c>
      <c r="D149" s="74"/>
      <c r="E149" s="30"/>
      <c r="F149" s="31">
        <f>F133+F143+F148</f>
        <v>1535</v>
      </c>
      <c r="G149" s="31">
        <f>G133+G143+G148</f>
        <v>39</v>
      </c>
      <c r="H149" s="31">
        <f>H133+H143+H148</f>
        <v>48</v>
      </c>
      <c r="I149" s="31">
        <f>I133+I143+I148</f>
        <v>196</v>
      </c>
      <c r="J149" s="31">
        <f>J133+J143+J148</f>
        <v>1544</v>
      </c>
      <c r="K149" s="48"/>
      <c r="L149" s="61">
        <f>L133+L143+L148</f>
        <v>144.87999999999997</v>
      </c>
    </row>
    <row r="150" spans="1:12" ht="14.4" x14ac:dyDescent="0.3">
      <c r="A150" s="15">
        <v>2</v>
      </c>
      <c r="B150" s="16">
        <v>2</v>
      </c>
      <c r="C150" s="23" t="s">
        <v>20</v>
      </c>
      <c r="D150" s="64" t="s">
        <v>21</v>
      </c>
      <c r="E150" s="38" t="s">
        <v>92</v>
      </c>
      <c r="F150" s="39">
        <v>150</v>
      </c>
      <c r="G150" s="39">
        <v>30</v>
      </c>
      <c r="H150" s="39">
        <v>11</v>
      </c>
      <c r="I150" s="39">
        <v>22</v>
      </c>
      <c r="J150" s="39">
        <v>301</v>
      </c>
      <c r="K150" s="45">
        <v>313</v>
      </c>
      <c r="L150" s="41">
        <v>58.68</v>
      </c>
    </row>
    <row r="151" spans="1:12" ht="14.4" x14ac:dyDescent="0.3">
      <c r="A151" s="15"/>
      <c r="B151" s="16"/>
      <c r="C151" s="10"/>
      <c r="D151" s="65" t="s">
        <v>48</v>
      </c>
      <c r="E151" s="40" t="s">
        <v>97</v>
      </c>
      <c r="F151" s="41">
        <v>20</v>
      </c>
      <c r="G151" s="41">
        <v>1</v>
      </c>
      <c r="H151" s="41">
        <v>2</v>
      </c>
      <c r="I151" s="41">
        <v>11</v>
      </c>
      <c r="J151" s="41">
        <v>66</v>
      </c>
      <c r="K151" s="46">
        <v>481</v>
      </c>
      <c r="L151" s="41">
        <v>3.91</v>
      </c>
    </row>
    <row r="152" spans="1:12" ht="14.4" x14ac:dyDescent="0.3">
      <c r="A152" s="15"/>
      <c r="B152" s="16"/>
      <c r="C152" s="10"/>
      <c r="D152" s="66" t="s">
        <v>22</v>
      </c>
      <c r="E152" s="40" t="s">
        <v>98</v>
      </c>
      <c r="F152" s="41">
        <v>200</v>
      </c>
      <c r="G152" s="41"/>
      <c r="H152" s="41"/>
      <c r="I152" s="41">
        <v>6</v>
      </c>
      <c r="J152" s="41">
        <v>27</v>
      </c>
      <c r="K152" s="46">
        <v>493</v>
      </c>
      <c r="L152" s="41">
        <v>0.96</v>
      </c>
    </row>
    <row r="153" spans="1:12" ht="14.4" x14ac:dyDescent="0.3">
      <c r="A153" s="15"/>
      <c r="B153" s="16"/>
      <c r="C153" s="10"/>
      <c r="D153" s="66" t="s">
        <v>23</v>
      </c>
      <c r="E153" s="40" t="s">
        <v>39</v>
      </c>
      <c r="F153" s="41">
        <v>30</v>
      </c>
      <c r="G153" s="41">
        <v>2</v>
      </c>
      <c r="H153" s="41"/>
      <c r="I153" s="41">
        <v>15</v>
      </c>
      <c r="J153" s="41">
        <v>71</v>
      </c>
      <c r="K153" s="46">
        <v>108</v>
      </c>
      <c r="L153" s="41">
        <v>3.04</v>
      </c>
    </row>
    <row r="154" spans="1:12" ht="14.4" x14ac:dyDescent="0.3">
      <c r="A154" s="15"/>
      <c r="B154" s="16"/>
      <c r="C154" s="10"/>
      <c r="D154" s="66" t="s">
        <v>24</v>
      </c>
      <c r="E154" s="40" t="s">
        <v>52</v>
      </c>
      <c r="F154" s="41">
        <v>100</v>
      </c>
      <c r="G154" s="41"/>
      <c r="H154" s="41"/>
      <c r="I154" s="41">
        <v>11</v>
      </c>
      <c r="J154" s="41">
        <v>54</v>
      </c>
      <c r="K154" s="46">
        <v>112</v>
      </c>
      <c r="L154" s="41">
        <v>7.16</v>
      </c>
    </row>
    <row r="155" spans="1:12" ht="14.4" x14ac:dyDescent="0.3">
      <c r="A155" s="15"/>
      <c r="B155" s="16"/>
      <c r="C155" s="10"/>
      <c r="D155" s="5"/>
      <c r="E155" s="40"/>
      <c r="F155" s="41"/>
      <c r="G155" s="41"/>
      <c r="H155" s="41"/>
      <c r="I155" s="41"/>
      <c r="J155" s="41"/>
      <c r="K155" s="46"/>
      <c r="L155" s="41"/>
    </row>
    <row r="156" spans="1:12" ht="14.4" x14ac:dyDescent="0.3">
      <c r="A156" s="15"/>
      <c r="B156" s="16"/>
      <c r="C156" s="10"/>
      <c r="D156" s="5"/>
      <c r="E156" s="40"/>
      <c r="F156" s="41"/>
      <c r="G156" s="41"/>
      <c r="H156" s="41"/>
      <c r="I156" s="41"/>
      <c r="J156" s="41"/>
      <c r="K156" s="46"/>
      <c r="L156" s="41"/>
    </row>
    <row r="157" spans="1:12" ht="14.4" x14ac:dyDescent="0.3">
      <c r="A157" s="17"/>
      <c r="B157" s="18"/>
      <c r="C157" s="7"/>
      <c r="D157" s="19" t="s">
        <v>35</v>
      </c>
      <c r="E157" s="8"/>
      <c r="F157" s="20">
        <f>SUM(F150:F156)</f>
        <v>500</v>
      </c>
      <c r="G157" s="20">
        <f t="shared" ref="G157" si="75">SUM(G150:G156)</f>
        <v>33</v>
      </c>
      <c r="H157" s="20">
        <f t="shared" ref="H157" si="76">SUM(H150:H156)</f>
        <v>13</v>
      </c>
      <c r="I157" s="20">
        <f t="shared" ref="I157" si="77">SUM(I150:I156)</f>
        <v>65</v>
      </c>
      <c r="J157" s="20">
        <f t="shared" ref="J157" si="78">SUM(J150:J156)</f>
        <v>519</v>
      </c>
      <c r="K157" s="47"/>
      <c r="L157" s="20">
        <f t="shared" ref="L157" si="79">SUM(L150:L156)</f>
        <v>73.75</v>
      </c>
    </row>
    <row r="158" spans="1:12" ht="14.4" x14ac:dyDescent="0.3">
      <c r="A158" s="14">
        <f>A150</f>
        <v>2</v>
      </c>
      <c r="B158" s="14">
        <f>B150</f>
        <v>2</v>
      </c>
      <c r="C158" s="9" t="s">
        <v>25</v>
      </c>
      <c r="D158" s="6" t="s">
        <v>26</v>
      </c>
      <c r="E158" s="40" t="s">
        <v>102</v>
      </c>
      <c r="F158" s="41">
        <v>100</v>
      </c>
      <c r="G158" s="41">
        <v>1</v>
      </c>
      <c r="H158" s="41">
        <v>10</v>
      </c>
      <c r="I158" s="41">
        <v>9</v>
      </c>
      <c r="J158" s="41">
        <v>132</v>
      </c>
      <c r="K158" s="46">
        <v>7</v>
      </c>
      <c r="L158" s="41">
        <v>4.0599999999999996</v>
      </c>
    </row>
    <row r="159" spans="1:12" ht="14.4" x14ac:dyDescent="0.3">
      <c r="A159" s="15"/>
      <c r="B159" s="16"/>
      <c r="C159" s="10"/>
      <c r="D159" s="6" t="s">
        <v>27</v>
      </c>
      <c r="E159" s="40" t="s">
        <v>54</v>
      </c>
      <c r="F159" s="41">
        <v>200</v>
      </c>
      <c r="G159" s="41">
        <v>1</v>
      </c>
      <c r="H159" s="41">
        <v>4</v>
      </c>
      <c r="I159" s="41">
        <v>6</v>
      </c>
      <c r="J159" s="41">
        <v>154</v>
      </c>
      <c r="K159" s="46">
        <v>142</v>
      </c>
      <c r="L159" s="41">
        <v>10.4</v>
      </c>
    </row>
    <row r="160" spans="1:12" ht="14.4" x14ac:dyDescent="0.3">
      <c r="A160" s="15"/>
      <c r="B160" s="16"/>
      <c r="C160" s="10"/>
      <c r="D160" s="6" t="s">
        <v>28</v>
      </c>
      <c r="E160" s="40" t="s">
        <v>74</v>
      </c>
      <c r="F160" s="41">
        <v>90</v>
      </c>
      <c r="G160" s="41">
        <v>9</v>
      </c>
      <c r="H160" s="41">
        <v>5</v>
      </c>
      <c r="I160" s="41">
        <v>4</v>
      </c>
      <c r="J160" s="41">
        <v>92</v>
      </c>
      <c r="K160" s="46">
        <v>343</v>
      </c>
      <c r="L160" s="41">
        <v>27.65</v>
      </c>
    </row>
    <row r="161" spans="1:12" ht="14.4" x14ac:dyDescent="0.3">
      <c r="A161" s="15"/>
      <c r="B161" s="16"/>
      <c r="C161" s="10"/>
      <c r="D161" s="6" t="s">
        <v>29</v>
      </c>
      <c r="E161" s="40" t="s">
        <v>62</v>
      </c>
      <c r="F161" s="41">
        <v>150</v>
      </c>
      <c r="G161" s="41">
        <v>3</v>
      </c>
      <c r="H161" s="41">
        <v>5</v>
      </c>
      <c r="I161" s="41">
        <v>20</v>
      </c>
      <c r="J161" s="41">
        <v>139</v>
      </c>
      <c r="K161" s="46">
        <v>429</v>
      </c>
      <c r="L161" s="41">
        <v>9.81</v>
      </c>
    </row>
    <row r="162" spans="1:12" ht="14.4" x14ac:dyDescent="0.3">
      <c r="A162" s="15"/>
      <c r="B162" s="16"/>
      <c r="C162" s="10"/>
      <c r="D162" s="6" t="s">
        <v>30</v>
      </c>
      <c r="E162" s="40" t="s">
        <v>103</v>
      </c>
      <c r="F162" s="41">
        <v>200</v>
      </c>
      <c r="G162" s="41">
        <v>1</v>
      </c>
      <c r="H162" s="41"/>
      <c r="I162" s="41">
        <v>15</v>
      </c>
      <c r="J162" s="41">
        <v>65</v>
      </c>
      <c r="K162" s="46">
        <v>519</v>
      </c>
      <c r="L162" s="41">
        <v>6.06</v>
      </c>
    </row>
    <row r="163" spans="1:12" ht="14.4" x14ac:dyDescent="0.3">
      <c r="A163" s="15"/>
      <c r="B163" s="16"/>
      <c r="C163" s="10"/>
      <c r="D163" s="6" t="s">
        <v>31</v>
      </c>
      <c r="E163" s="40" t="s">
        <v>39</v>
      </c>
      <c r="F163" s="41">
        <v>30</v>
      </c>
      <c r="G163" s="41">
        <v>2</v>
      </c>
      <c r="H163" s="41"/>
      <c r="I163" s="41">
        <v>15</v>
      </c>
      <c r="J163" s="41">
        <v>71</v>
      </c>
      <c r="K163" s="46">
        <v>108</v>
      </c>
      <c r="L163" s="41">
        <v>3.04</v>
      </c>
    </row>
    <row r="164" spans="1:12" ht="14.4" x14ac:dyDescent="0.3">
      <c r="A164" s="15"/>
      <c r="B164" s="16"/>
      <c r="C164" s="10"/>
      <c r="D164" s="6" t="s">
        <v>32</v>
      </c>
      <c r="E164" s="40" t="s">
        <v>57</v>
      </c>
      <c r="F164" s="41">
        <v>30</v>
      </c>
      <c r="G164" s="41">
        <v>2</v>
      </c>
      <c r="H164" s="41"/>
      <c r="I164" s="41">
        <v>10</v>
      </c>
      <c r="J164" s="41">
        <v>54</v>
      </c>
      <c r="K164" s="46">
        <v>109</v>
      </c>
      <c r="L164" s="41">
        <v>2.91</v>
      </c>
    </row>
    <row r="165" spans="1:12" ht="14.4" x14ac:dyDescent="0.3">
      <c r="A165" s="15"/>
      <c r="B165" s="16"/>
      <c r="C165" s="10"/>
      <c r="D165" s="5"/>
      <c r="E165" s="40"/>
      <c r="F165" s="41"/>
      <c r="G165" s="41"/>
      <c r="H165" s="41"/>
      <c r="I165" s="41"/>
      <c r="J165" s="41"/>
      <c r="K165" s="46"/>
      <c r="L165" s="41"/>
    </row>
    <row r="166" spans="1:12" ht="14.4" x14ac:dyDescent="0.3">
      <c r="A166" s="15"/>
      <c r="B166" s="16"/>
      <c r="C166" s="10"/>
      <c r="D166" s="5"/>
      <c r="E166" s="40"/>
      <c r="F166" s="41"/>
      <c r="G166" s="41"/>
      <c r="H166" s="41"/>
      <c r="I166" s="41"/>
      <c r="J166" s="41"/>
      <c r="K166" s="46"/>
      <c r="L166" s="41"/>
    </row>
    <row r="167" spans="1:12" ht="14.4" x14ac:dyDescent="0.3">
      <c r="A167" s="17"/>
      <c r="B167" s="18"/>
      <c r="C167" s="7"/>
      <c r="D167" s="19" t="s">
        <v>35</v>
      </c>
      <c r="E167" s="12"/>
      <c r="F167" s="20">
        <f>SUM(F158:F166)</f>
        <v>800</v>
      </c>
      <c r="G167" s="20">
        <f t="shared" ref="G167" si="80">SUM(G158:G166)</f>
        <v>19</v>
      </c>
      <c r="H167" s="20">
        <f t="shared" ref="H167" si="81">SUM(H158:H166)</f>
        <v>24</v>
      </c>
      <c r="I167" s="20">
        <f t="shared" ref="I167" si="82">SUM(I158:I166)</f>
        <v>79</v>
      </c>
      <c r="J167" s="20">
        <f t="shared" ref="J167" si="83">SUM(J158:J166)</f>
        <v>707</v>
      </c>
      <c r="K167" s="47"/>
      <c r="L167" s="20">
        <f t="shared" ref="L167" si="84">SUM(L158:L166)</f>
        <v>63.930000000000007</v>
      </c>
    </row>
    <row r="168" spans="1:12" ht="14.4" x14ac:dyDescent="0.3">
      <c r="A168" s="14">
        <f>A150</f>
        <v>2</v>
      </c>
      <c r="B168" s="14">
        <f>B150</f>
        <v>2</v>
      </c>
      <c r="C168" s="9" t="s">
        <v>33</v>
      </c>
      <c r="D168" s="11" t="s">
        <v>48</v>
      </c>
      <c r="E168" s="40" t="s">
        <v>87</v>
      </c>
      <c r="F168" s="41">
        <v>50</v>
      </c>
      <c r="G168" s="41">
        <v>4</v>
      </c>
      <c r="H168" s="41">
        <v>5</v>
      </c>
      <c r="I168" s="41">
        <v>37</v>
      </c>
      <c r="J168" s="41">
        <v>209</v>
      </c>
      <c r="K168" s="46">
        <v>590</v>
      </c>
      <c r="L168" s="41">
        <v>6.71</v>
      </c>
    </row>
    <row r="169" spans="1:12" ht="14.4" x14ac:dyDescent="0.3">
      <c r="A169" s="15"/>
      <c r="B169" s="16"/>
      <c r="C169" s="10"/>
      <c r="D169" s="11" t="s">
        <v>30</v>
      </c>
      <c r="E169" s="40" t="s">
        <v>81</v>
      </c>
      <c r="F169" s="41">
        <v>200</v>
      </c>
      <c r="G169" s="41"/>
      <c r="H169" s="41"/>
      <c r="I169" s="41">
        <v>15</v>
      </c>
      <c r="J169" s="41">
        <v>61</v>
      </c>
      <c r="K169" s="46">
        <v>494</v>
      </c>
      <c r="L169" s="41">
        <v>1.74</v>
      </c>
    </row>
    <row r="170" spans="1:12" ht="14.4" x14ac:dyDescent="0.3">
      <c r="A170" s="15"/>
      <c r="B170" s="16"/>
      <c r="C170" s="10"/>
      <c r="D170" s="5"/>
      <c r="E170" s="40"/>
      <c r="F170" s="41"/>
      <c r="G170" s="41"/>
      <c r="H170" s="41"/>
      <c r="I170" s="41"/>
      <c r="J170" s="41"/>
      <c r="K170" s="46"/>
      <c r="L170" s="41"/>
    </row>
    <row r="171" spans="1:12" ht="14.4" x14ac:dyDescent="0.3">
      <c r="A171" s="15"/>
      <c r="B171" s="16"/>
      <c r="C171" s="10"/>
      <c r="D171" s="5"/>
      <c r="E171" s="40"/>
      <c r="F171" s="41"/>
      <c r="G171" s="41"/>
      <c r="H171" s="41"/>
      <c r="I171" s="41"/>
      <c r="J171" s="41"/>
      <c r="K171" s="46"/>
      <c r="L171" s="41"/>
    </row>
    <row r="172" spans="1:12" ht="14.4" x14ac:dyDescent="0.3">
      <c r="A172" s="17"/>
      <c r="B172" s="18"/>
      <c r="C172" s="7"/>
      <c r="D172" s="19" t="s">
        <v>35</v>
      </c>
      <c r="E172" s="12"/>
      <c r="F172" s="20">
        <f>SUM(F168:F171)</f>
        <v>250</v>
      </c>
      <c r="G172" s="20">
        <f t="shared" ref="G172" si="85">SUM(G168:G171)</f>
        <v>4</v>
      </c>
      <c r="H172" s="20">
        <f t="shared" ref="H172" si="86">SUM(H168:H171)</f>
        <v>5</v>
      </c>
      <c r="I172" s="20">
        <f t="shared" ref="I172" si="87">SUM(I168:I171)</f>
        <v>52</v>
      </c>
      <c r="J172" s="20">
        <f t="shared" ref="J172" si="88">SUM(J168:J171)</f>
        <v>270</v>
      </c>
      <c r="K172" s="47"/>
      <c r="L172" s="56">
        <f>L168+L169</f>
        <v>8.4499999999999993</v>
      </c>
    </row>
    <row r="173" spans="1:12" ht="15.75" customHeight="1" thickBot="1" x14ac:dyDescent="0.3">
      <c r="A173" s="32">
        <f>A150</f>
        <v>2</v>
      </c>
      <c r="B173" s="32">
        <f>B150</f>
        <v>2</v>
      </c>
      <c r="C173" s="70" t="s">
        <v>4</v>
      </c>
      <c r="D173" s="74"/>
      <c r="E173" s="30"/>
      <c r="F173" s="31">
        <f>F157+F167+F172</f>
        <v>1550</v>
      </c>
      <c r="G173" s="31">
        <f>G157+G167+G172</f>
        <v>56</v>
      </c>
      <c r="H173" s="31">
        <f>H157+H167+H172</f>
        <v>42</v>
      </c>
      <c r="I173" s="31">
        <f>I157+I167+I172</f>
        <v>196</v>
      </c>
      <c r="J173" s="31">
        <f>J157+J167+J172</f>
        <v>1496</v>
      </c>
      <c r="K173" s="48"/>
      <c r="L173" s="61">
        <f>L157+L167+L172</f>
        <v>146.13</v>
      </c>
    </row>
    <row r="174" spans="1:12" ht="14.4" x14ac:dyDescent="0.3">
      <c r="A174" s="21">
        <v>2</v>
      </c>
      <c r="B174" s="22">
        <v>3</v>
      </c>
      <c r="C174" s="23" t="s">
        <v>20</v>
      </c>
      <c r="D174" s="64" t="s">
        <v>21</v>
      </c>
      <c r="E174" s="38" t="s">
        <v>37</v>
      </c>
      <c r="F174" s="39">
        <v>150</v>
      </c>
      <c r="G174" s="39">
        <v>13</v>
      </c>
      <c r="H174" s="39">
        <v>20</v>
      </c>
      <c r="I174" s="39">
        <v>3</v>
      </c>
      <c r="J174" s="39">
        <v>244</v>
      </c>
      <c r="K174" s="45">
        <v>301</v>
      </c>
      <c r="L174" s="41">
        <v>35.46</v>
      </c>
    </row>
    <row r="175" spans="1:12" ht="14.4" x14ac:dyDescent="0.3">
      <c r="A175" s="24"/>
      <c r="B175" s="16"/>
      <c r="C175" s="10"/>
      <c r="D175" s="65" t="s">
        <v>26</v>
      </c>
      <c r="E175" s="40" t="s">
        <v>99</v>
      </c>
      <c r="F175" s="41">
        <v>60</v>
      </c>
      <c r="G175" s="41">
        <v>2</v>
      </c>
      <c r="H175" s="41">
        <v>2</v>
      </c>
      <c r="I175" s="41">
        <v>21</v>
      </c>
      <c r="J175" s="41">
        <v>40</v>
      </c>
      <c r="K175" s="46">
        <v>175</v>
      </c>
      <c r="L175" s="41">
        <v>17.670000000000002</v>
      </c>
    </row>
    <row r="176" spans="1:12" ht="14.4" x14ac:dyDescent="0.3">
      <c r="A176" s="24"/>
      <c r="B176" s="16"/>
      <c r="C176" s="10"/>
      <c r="D176" s="66" t="s">
        <v>22</v>
      </c>
      <c r="E176" s="40" t="s">
        <v>116</v>
      </c>
      <c r="F176" s="41">
        <v>200</v>
      </c>
      <c r="G176" s="41">
        <v>4</v>
      </c>
      <c r="H176" s="41">
        <v>3</v>
      </c>
      <c r="I176" s="41">
        <v>22</v>
      </c>
      <c r="J176" s="41">
        <v>133</v>
      </c>
      <c r="K176" s="46" t="s">
        <v>117</v>
      </c>
      <c r="L176" s="41">
        <v>8.36</v>
      </c>
    </row>
    <row r="177" spans="1:12" ht="14.4" x14ac:dyDescent="0.3">
      <c r="A177" s="24"/>
      <c r="B177" s="16"/>
      <c r="C177" s="10"/>
      <c r="D177" s="66" t="s">
        <v>23</v>
      </c>
      <c r="E177" s="40" t="s">
        <v>39</v>
      </c>
      <c r="F177" s="41">
        <v>10</v>
      </c>
      <c r="G177" s="41">
        <v>1</v>
      </c>
      <c r="H177" s="41"/>
      <c r="I177" s="41">
        <v>5</v>
      </c>
      <c r="J177" s="41">
        <v>24</v>
      </c>
      <c r="K177" s="46">
        <v>108</v>
      </c>
      <c r="L177" s="41">
        <v>1.02</v>
      </c>
    </row>
    <row r="178" spans="1:12" ht="14.4" x14ac:dyDescent="0.3">
      <c r="A178" s="24"/>
      <c r="B178" s="16"/>
      <c r="C178" s="10"/>
      <c r="D178" s="6" t="s">
        <v>24</v>
      </c>
      <c r="E178" s="40" t="s">
        <v>47</v>
      </c>
      <c r="F178" s="41">
        <v>100</v>
      </c>
      <c r="G178" s="41"/>
      <c r="H178" s="41"/>
      <c r="I178" s="41">
        <v>10</v>
      </c>
      <c r="J178" s="41">
        <v>47</v>
      </c>
      <c r="K178" s="46">
        <v>112</v>
      </c>
      <c r="L178" s="41">
        <v>12.18</v>
      </c>
    </row>
    <row r="179" spans="1:12" ht="14.4" x14ac:dyDescent="0.3">
      <c r="A179" s="24"/>
      <c r="B179" s="16"/>
      <c r="C179" s="10"/>
      <c r="D179" s="5"/>
      <c r="E179" s="40"/>
      <c r="F179" s="41"/>
      <c r="G179" s="41"/>
      <c r="H179" s="41"/>
      <c r="I179" s="41"/>
      <c r="J179" s="41"/>
      <c r="K179" s="46"/>
      <c r="L179" s="41"/>
    </row>
    <row r="180" spans="1:12" ht="14.4" x14ac:dyDescent="0.3">
      <c r="A180" s="24"/>
      <c r="B180" s="16"/>
      <c r="C180" s="10"/>
      <c r="D180" s="5"/>
      <c r="E180" s="40"/>
      <c r="F180" s="41"/>
      <c r="G180" s="41"/>
      <c r="H180" s="41"/>
      <c r="I180" s="41"/>
      <c r="J180" s="41"/>
      <c r="K180" s="46"/>
      <c r="L180" s="41"/>
    </row>
    <row r="181" spans="1:12" ht="14.4" x14ac:dyDescent="0.3">
      <c r="A181" s="25"/>
      <c r="B181" s="18"/>
      <c r="C181" s="7"/>
      <c r="D181" s="19" t="s">
        <v>35</v>
      </c>
      <c r="E181" s="8"/>
      <c r="F181" s="20">
        <f>SUM(F174:F180)</f>
        <v>520</v>
      </c>
      <c r="G181" s="20">
        <f t="shared" ref="G181" si="89">SUM(G174:G180)</f>
        <v>20</v>
      </c>
      <c r="H181" s="20">
        <f t="shared" ref="H181" si="90">SUM(H174:H180)</f>
        <v>25</v>
      </c>
      <c r="I181" s="20">
        <f t="shared" ref="I181" si="91">SUM(I174:I180)</f>
        <v>61</v>
      </c>
      <c r="J181" s="20">
        <f t="shared" ref="J181" si="92">SUM(J174:J180)</f>
        <v>488</v>
      </c>
      <c r="K181" s="47"/>
      <c r="L181" s="20">
        <f t="shared" ref="L181" si="93">SUM(L174:L180)</f>
        <v>74.69</v>
      </c>
    </row>
    <row r="182" spans="1:12" ht="14.4" x14ac:dyDescent="0.3">
      <c r="A182" s="26">
        <f>A174</f>
        <v>2</v>
      </c>
      <c r="B182" s="14">
        <f>B174</f>
        <v>3</v>
      </c>
      <c r="C182" s="9" t="s">
        <v>25</v>
      </c>
      <c r="D182" s="6" t="s">
        <v>26</v>
      </c>
      <c r="E182" s="40" t="s">
        <v>45</v>
      </c>
      <c r="F182" s="41">
        <v>60</v>
      </c>
      <c r="G182" s="41">
        <v>1</v>
      </c>
      <c r="H182" s="41">
        <v>3</v>
      </c>
      <c r="I182" s="41">
        <v>5</v>
      </c>
      <c r="J182" s="41">
        <v>46</v>
      </c>
      <c r="K182" s="46">
        <v>50</v>
      </c>
      <c r="L182" s="41">
        <v>2.2200000000000002</v>
      </c>
    </row>
    <row r="183" spans="1:12" ht="14.4" x14ac:dyDescent="0.3">
      <c r="A183" s="24"/>
      <c r="B183" s="16"/>
      <c r="C183" s="10"/>
      <c r="D183" s="6" t="s">
        <v>27</v>
      </c>
      <c r="E183" s="40" t="s">
        <v>75</v>
      </c>
      <c r="F183" s="41">
        <v>200</v>
      </c>
      <c r="G183" s="41">
        <v>5</v>
      </c>
      <c r="H183" s="41">
        <v>2</v>
      </c>
      <c r="I183" s="41">
        <v>12</v>
      </c>
      <c r="J183" s="41">
        <v>131</v>
      </c>
      <c r="K183" s="46">
        <v>152</v>
      </c>
      <c r="L183" s="41">
        <v>13.7</v>
      </c>
    </row>
    <row r="184" spans="1:12" ht="14.4" x14ac:dyDescent="0.3">
      <c r="A184" s="24"/>
      <c r="B184" s="16"/>
      <c r="C184" s="10"/>
      <c r="D184" s="6" t="s">
        <v>28</v>
      </c>
      <c r="E184" s="40" t="s">
        <v>67</v>
      </c>
      <c r="F184" s="41">
        <v>90</v>
      </c>
      <c r="G184" s="41">
        <v>15</v>
      </c>
      <c r="H184" s="41">
        <v>11</v>
      </c>
      <c r="I184" s="41">
        <v>4</v>
      </c>
      <c r="J184" s="41">
        <v>174</v>
      </c>
      <c r="K184" s="46">
        <v>398</v>
      </c>
      <c r="L184" s="41">
        <v>38.53</v>
      </c>
    </row>
    <row r="185" spans="1:12" ht="14.4" x14ac:dyDescent="0.3">
      <c r="A185" s="24"/>
      <c r="B185" s="16"/>
      <c r="C185" s="10"/>
      <c r="D185" s="6" t="s">
        <v>29</v>
      </c>
      <c r="E185" s="40" t="s">
        <v>68</v>
      </c>
      <c r="F185" s="41">
        <v>150</v>
      </c>
      <c r="G185" s="41">
        <v>9</v>
      </c>
      <c r="H185" s="41">
        <v>8</v>
      </c>
      <c r="I185" s="41">
        <v>37</v>
      </c>
      <c r="J185" s="41">
        <v>253</v>
      </c>
      <c r="K185" s="46">
        <v>242</v>
      </c>
      <c r="L185" s="41">
        <v>8.82</v>
      </c>
    </row>
    <row r="186" spans="1:12" ht="14.4" x14ac:dyDescent="0.3">
      <c r="A186" s="24"/>
      <c r="B186" s="16"/>
      <c r="C186" s="10"/>
      <c r="D186" s="6" t="s">
        <v>30</v>
      </c>
      <c r="E186" s="40" t="s">
        <v>113</v>
      </c>
      <c r="F186" s="41">
        <v>200</v>
      </c>
      <c r="G186" s="41"/>
      <c r="H186" s="41"/>
      <c r="I186" s="41">
        <v>8</v>
      </c>
      <c r="J186" s="41">
        <v>33</v>
      </c>
      <c r="K186" s="46" t="s">
        <v>111</v>
      </c>
      <c r="L186" s="41">
        <v>3.85</v>
      </c>
    </row>
    <row r="187" spans="1:12" ht="14.4" x14ac:dyDescent="0.3">
      <c r="A187" s="24"/>
      <c r="B187" s="16"/>
      <c r="C187" s="10"/>
      <c r="D187" s="6" t="s">
        <v>31</v>
      </c>
      <c r="E187" s="40" t="s">
        <v>39</v>
      </c>
      <c r="F187" s="41">
        <v>20</v>
      </c>
      <c r="G187" s="41">
        <v>2</v>
      </c>
      <c r="H187" s="41"/>
      <c r="I187" s="41">
        <v>10</v>
      </c>
      <c r="J187" s="41">
        <v>47</v>
      </c>
      <c r="K187" s="46">
        <v>108</v>
      </c>
      <c r="L187" s="41">
        <v>2.0299999999999998</v>
      </c>
    </row>
    <row r="188" spans="1:12" ht="14.4" x14ac:dyDescent="0.3">
      <c r="A188" s="24"/>
      <c r="B188" s="16"/>
      <c r="C188" s="10"/>
      <c r="D188" s="6" t="s">
        <v>32</v>
      </c>
      <c r="E188" s="40" t="s">
        <v>57</v>
      </c>
      <c r="F188" s="41">
        <v>30</v>
      </c>
      <c r="G188" s="41">
        <v>2</v>
      </c>
      <c r="H188" s="41"/>
      <c r="I188" s="41">
        <v>10</v>
      </c>
      <c r="J188" s="41">
        <v>54</v>
      </c>
      <c r="K188" s="46">
        <v>109</v>
      </c>
      <c r="L188" s="41">
        <v>2.91</v>
      </c>
    </row>
    <row r="189" spans="1:12" ht="14.4" x14ac:dyDescent="0.3">
      <c r="A189" s="24"/>
      <c r="B189" s="16"/>
      <c r="C189" s="10"/>
      <c r="D189" s="5"/>
      <c r="E189" s="40"/>
      <c r="F189" s="41"/>
      <c r="G189" s="41"/>
      <c r="H189" s="41"/>
      <c r="I189" s="41"/>
      <c r="J189" s="41"/>
      <c r="K189" s="46"/>
      <c r="L189" s="41"/>
    </row>
    <row r="190" spans="1:12" ht="14.4" x14ac:dyDescent="0.3">
      <c r="A190" s="24"/>
      <c r="B190" s="16"/>
      <c r="C190" s="10"/>
      <c r="D190" s="5"/>
      <c r="E190" s="40"/>
      <c r="F190" s="41"/>
      <c r="G190" s="41"/>
      <c r="H190" s="41"/>
      <c r="I190" s="41"/>
      <c r="J190" s="41"/>
      <c r="K190" s="46"/>
      <c r="L190" s="41"/>
    </row>
    <row r="191" spans="1:12" ht="14.4" x14ac:dyDescent="0.3">
      <c r="A191" s="25"/>
      <c r="B191" s="18"/>
      <c r="C191" s="7"/>
      <c r="D191" s="19" t="s">
        <v>35</v>
      </c>
      <c r="E191" s="12"/>
      <c r="F191" s="20">
        <f>SUM(F182:F190)</f>
        <v>750</v>
      </c>
      <c r="G191" s="20">
        <f t="shared" ref="G191" si="94">SUM(G182:G190)</f>
        <v>34</v>
      </c>
      <c r="H191" s="20">
        <f t="shared" ref="H191" si="95">SUM(H182:H190)</f>
        <v>24</v>
      </c>
      <c r="I191" s="20">
        <f t="shared" ref="I191" si="96">SUM(I182:I190)</f>
        <v>86</v>
      </c>
      <c r="J191" s="20">
        <f t="shared" ref="J191" si="97">SUM(J182:J190)</f>
        <v>738</v>
      </c>
      <c r="K191" s="47"/>
      <c r="L191" s="20">
        <f t="shared" ref="L191" si="98">SUM(L182:L190)</f>
        <v>72.06</v>
      </c>
    </row>
    <row r="192" spans="1:12" ht="14.4" x14ac:dyDescent="0.3">
      <c r="A192" s="26">
        <f>A174</f>
        <v>2</v>
      </c>
      <c r="B192" s="14">
        <f>B174</f>
        <v>3</v>
      </c>
      <c r="C192" s="9" t="s">
        <v>33</v>
      </c>
      <c r="D192" s="66" t="s">
        <v>23</v>
      </c>
      <c r="E192" s="40" t="s">
        <v>39</v>
      </c>
      <c r="F192" s="41">
        <v>10</v>
      </c>
      <c r="G192" s="41">
        <v>1</v>
      </c>
      <c r="H192" s="41"/>
      <c r="I192" s="41">
        <v>5</v>
      </c>
      <c r="J192" s="41">
        <v>24</v>
      </c>
      <c r="K192" s="46">
        <v>108</v>
      </c>
      <c r="L192" s="41">
        <v>1.02</v>
      </c>
    </row>
    <row r="193" spans="1:12" ht="14.4" x14ac:dyDescent="0.3">
      <c r="A193" s="24"/>
      <c r="B193" s="16"/>
      <c r="C193" s="10"/>
      <c r="D193" s="11" t="s">
        <v>30</v>
      </c>
      <c r="E193" s="40" t="s">
        <v>51</v>
      </c>
      <c r="F193" s="41">
        <v>200</v>
      </c>
      <c r="G193" s="41"/>
      <c r="H193" s="41"/>
      <c r="I193" s="41">
        <v>6</v>
      </c>
      <c r="J193" s="41">
        <v>27</v>
      </c>
      <c r="K193" s="46">
        <v>493</v>
      </c>
      <c r="L193" s="41">
        <v>0.96</v>
      </c>
    </row>
    <row r="194" spans="1:12" ht="14.4" x14ac:dyDescent="0.3">
      <c r="A194" s="24"/>
      <c r="B194" s="16"/>
      <c r="C194" s="10"/>
      <c r="D194" s="5"/>
      <c r="E194" s="40"/>
      <c r="F194" s="41"/>
      <c r="G194" s="41"/>
      <c r="H194" s="41"/>
      <c r="I194" s="41"/>
      <c r="J194" s="41"/>
      <c r="K194" s="46"/>
      <c r="L194" s="44"/>
    </row>
    <row r="195" spans="1:12" ht="14.4" x14ac:dyDescent="0.3">
      <c r="A195" s="24"/>
      <c r="B195" s="16"/>
      <c r="C195" s="10"/>
      <c r="D195" s="5"/>
      <c r="E195" s="40"/>
      <c r="F195" s="41"/>
      <c r="G195" s="41"/>
      <c r="H195" s="41"/>
      <c r="I195" s="41"/>
      <c r="J195" s="41"/>
      <c r="K195" s="46"/>
      <c r="L195" s="44"/>
    </row>
    <row r="196" spans="1:12" ht="14.4" x14ac:dyDescent="0.3">
      <c r="A196" s="25"/>
      <c r="B196" s="18"/>
      <c r="C196" s="7"/>
      <c r="D196" s="19" t="s">
        <v>35</v>
      </c>
      <c r="E196" s="12"/>
      <c r="F196" s="20">
        <f>SUM(F192:F195)</f>
        <v>210</v>
      </c>
      <c r="G196" s="20">
        <f t="shared" ref="G196" si="99">SUM(G192:G195)</f>
        <v>1</v>
      </c>
      <c r="H196" s="20">
        <f t="shared" ref="H196" si="100">SUM(H192:H195)</f>
        <v>0</v>
      </c>
      <c r="I196" s="20">
        <f t="shared" ref="I196" si="101">SUM(I192:I195)</f>
        <v>11</v>
      </c>
      <c r="J196" s="20">
        <f t="shared" ref="J196" si="102">SUM(J192:J195)</f>
        <v>51</v>
      </c>
      <c r="K196" s="47"/>
      <c r="L196" s="58"/>
    </row>
    <row r="197" spans="1:12" ht="15.75" customHeight="1" thickBot="1" x14ac:dyDescent="0.3">
      <c r="A197" s="28">
        <f>A174</f>
        <v>2</v>
      </c>
      <c r="B197" s="29">
        <f>B174</f>
        <v>3</v>
      </c>
      <c r="C197" s="70" t="s">
        <v>4</v>
      </c>
      <c r="D197" s="71"/>
      <c r="E197" s="30"/>
      <c r="F197" s="31">
        <f>F181+F191+F196</f>
        <v>1480</v>
      </c>
      <c r="G197" s="31">
        <f>G181+G191+G196</f>
        <v>55</v>
      </c>
      <c r="H197" s="31">
        <f>H181+H191+H196</f>
        <v>49</v>
      </c>
      <c r="I197" s="31">
        <f>I181+I191+I196</f>
        <v>158</v>
      </c>
      <c r="J197" s="31">
        <f>J181+J191+J196</f>
        <v>1277</v>
      </c>
      <c r="K197" s="48"/>
      <c r="L197" s="62">
        <f>L181+L191+L196</f>
        <v>146.75</v>
      </c>
    </row>
    <row r="198" spans="1:12" ht="14.4" x14ac:dyDescent="0.3">
      <c r="A198" s="21">
        <v>2</v>
      </c>
      <c r="B198" s="22">
        <v>4</v>
      </c>
      <c r="C198" s="23" t="s">
        <v>20</v>
      </c>
      <c r="D198" s="64" t="s">
        <v>21</v>
      </c>
      <c r="E198" s="38" t="s">
        <v>44</v>
      </c>
      <c r="F198" s="39">
        <v>90</v>
      </c>
      <c r="G198" s="39">
        <v>21</v>
      </c>
      <c r="H198" s="39">
        <v>15</v>
      </c>
      <c r="I198" s="39">
        <v>1</v>
      </c>
      <c r="J198" s="39">
        <v>219</v>
      </c>
      <c r="K198" s="45">
        <v>404</v>
      </c>
      <c r="L198" s="41">
        <v>30.33</v>
      </c>
    </row>
    <row r="199" spans="1:12" ht="14.4" x14ac:dyDescent="0.3">
      <c r="A199" s="24"/>
      <c r="B199" s="16"/>
      <c r="C199" s="10"/>
      <c r="D199" s="65" t="s">
        <v>29</v>
      </c>
      <c r="E199" s="40" t="s">
        <v>55</v>
      </c>
      <c r="F199" s="41">
        <v>150</v>
      </c>
      <c r="G199" s="41">
        <v>5</v>
      </c>
      <c r="H199" s="41">
        <v>5</v>
      </c>
      <c r="I199" s="41">
        <v>33</v>
      </c>
      <c r="J199" s="41">
        <v>197</v>
      </c>
      <c r="K199" s="46">
        <v>291</v>
      </c>
      <c r="L199" s="41">
        <v>7.45</v>
      </c>
    </row>
    <row r="200" spans="1:12" ht="14.4" x14ac:dyDescent="0.3">
      <c r="A200" s="24"/>
      <c r="B200" s="16"/>
      <c r="C200" s="10"/>
      <c r="D200" s="65" t="s">
        <v>24</v>
      </c>
      <c r="E200" s="40" t="s">
        <v>53</v>
      </c>
      <c r="F200" s="41">
        <v>100</v>
      </c>
      <c r="G200" s="41">
        <v>1</v>
      </c>
      <c r="H200" s="41"/>
      <c r="I200" s="41">
        <v>8</v>
      </c>
      <c r="J200" s="41">
        <v>43</v>
      </c>
      <c r="K200" s="46">
        <v>112</v>
      </c>
      <c r="L200" s="41">
        <v>14.54</v>
      </c>
    </row>
    <row r="201" spans="1:12" ht="14.4" x14ac:dyDescent="0.3">
      <c r="A201" s="24"/>
      <c r="B201" s="16"/>
      <c r="C201" s="10"/>
      <c r="D201" s="66" t="s">
        <v>22</v>
      </c>
      <c r="E201" s="40" t="s">
        <v>38</v>
      </c>
      <c r="F201" s="41">
        <v>200</v>
      </c>
      <c r="G201" s="41">
        <v>4</v>
      </c>
      <c r="H201" s="41">
        <v>3</v>
      </c>
      <c r="I201" s="41">
        <v>11</v>
      </c>
      <c r="J201" s="41">
        <v>86</v>
      </c>
      <c r="K201" s="46">
        <v>501</v>
      </c>
      <c r="L201" s="41">
        <v>9.59</v>
      </c>
    </row>
    <row r="202" spans="1:12" ht="14.4" x14ac:dyDescent="0.3">
      <c r="A202" s="24"/>
      <c r="B202" s="16"/>
      <c r="C202" s="10"/>
      <c r="D202" s="66" t="s">
        <v>23</v>
      </c>
      <c r="E202" s="40" t="s">
        <v>39</v>
      </c>
      <c r="F202" s="41">
        <v>20</v>
      </c>
      <c r="G202" s="41">
        <v>2</v>
      </c>
      <c r="H202" s="41"/>
      <c r="I202" s="41">
        <v>10</v>
      </c>
      <c r="J202" s="41">
        <v>47</v>
      </c>
      <c r="K202" s="46">
        <v>108</v>
      </c>
      <c r="L202" s="41">
        <v>2.0299999999999998</v>
      </c>
    </row>
    <row r="203" spans="1:12" ht="14.4" x14ac:dyDescent="0.3">
      <c r="A203" s="24"/>
      <c r="B203" s="16"/>
      <c r="C203" s="10"/>
      <c r="D203" s="5"/>
      <c r="E203" s="40"/>
      <c r="F203" s="41"/>
      <c r="G203" s="41"/>
      <c r="H203" s="41"/>
      <c r="I203" s="41"/>
      <c r="J203" s="41"/>
      <c r="K203" s="46"/>
      <c r="L203" s="41"/>
    </row>
    <row r="204" spans="1:12" ht="14.4" x14ac:dyDescent="0.3">
      <c r="A204" s="24"/>
      <c r="B204" s="16"/>
      <c r="C204" s="10"/>
      <c r="D204" s="5"/>
      <c r="E204" s="40"/>
      <c r="F204" s="41"/>
      <c r="G204" s="41"/>
      <c r="H204" s="41"/>
      <c r="I204" s="41"/>
      <c r="J204" s="41"/>
      <c r="K204" s="46"/>
      <c r="L204" s="41"/>
    </row>
    <row r="205" spans="1:12" ht="14.4" x14ac:dyDescent="0.3">
      <c r="A205" s="25"/>
      <c r="B205" s="18"/>
      <c r="C205" s="7"/>
      <c r="D205" s="19" t="s">
        <v>35</v>
      </c>
      <c r="E205" s="8"/>
      <c r="F205" s="20">
        <f>SUM(F198:F204)</f>
        <v>560</v>
      </c>
      <c r="G205" s="20">
        <f t="shared" ref="G205" si="103">SUM(G198:G204)</f>
        <v>33</v>
      </c>
      <c r="H205" s="20">
        <f t="shared" ref="H205" si="104">SUM(H198:H204)</f>
        <v>23</v>
      </c>
      <c r="I205" s="20">
        <f t="shared" ref="I205" si="105">SUM(I198:I204)</f>
        <v>63</v>
      </c>
      <c r="J205" s="20">
        <f t="shared" ref="J205" si="106">SUM(J198:J204)</f>
        <v>592</v>
      </c>
      <c r="K205" s="47"/>
      <c r="L205" s="20">
        <f t="shared" ref="L205" si="107">SUM(L198:L204)</f>
        <v>63.94</v>
      </c>
    </row>
    <row r="206" spans="1:12" ht="14.4" x14ac:dyDescent="0.3">
      <c r="A206" s="26">
        <f>A198</f>
        <v>2</v>
      </c>
      <c r="B206" s="14">
        <f>B198</f>
        <v>4</v>
      </c>
      <c r="C206" s="9" t="s">
        <v>25</v>
      </c>
      <c r="D206" s="6" t="s">
        <v>26</v>
      </c>
      <c r="E206" s="40" t="s">
        <v>84</v>
      </c>
      <c r="F206" s="41">
        <v>60</v>
      </c>
      <c r="G206" s="41">
        <v>1</v>
      </c>
      <c r="H206" s="41">
        <v>3</v>
      </c>
      <c r="I206" s="41">
        <v>6</v>
      </c>
      <c r="J206" s="41">
        <v>58</v>
      </c>
      <c r="K206" s="46">
        <v>66</v>
      </c>
      <c r="L206" s="41">
        <v>3.5</v>
      </c>
    </row>
    <row r="207" spans="1:12" ht="14.4" x14ac:dyDescent="0.3">
      <c r="A207" s="24"/>
      <c r="B207" s="16"/>
      <c r="C207" s="10"/>
      <c r="D207" s="6" t="s">
        <v>27</v>
      </c>
      <c r="E207" s="40" t="s">
        <v>66</v>
      </c>
      <c r="F207" s="41">
        <v>200</v>
      </c>
      <c r="G207" s="41">
        <v>1</v>
      </c>
      <c r="H207" s="41">
        <v>4</v>
      </c>
      <c r="I207" s="41">
        <v>8</v>
      </c>
      <c r="J207" s="41">
        <v>182</v>
      </c>
      <c r="K207" s="46">
        <v>128</v>
      </c>
      <c r="L207" s="41">
        <v>11.58</v>
      </c>
    </row>
    <row r="208" spans="1:12" ht="14.4" x14ac:dyDescent="0.3">
      <c r="A208" s="24"/>
      <c r="B208" s="16"/>
      <c r="C208" s="10"/>
      <c r="D208" s="6" t="s">
        <v>28</v>
      </c>
      <c r="E208" s="40" t="s">
        <v>77</v>
      </c>
      <c r="F208" s="41">
        <v>90</v>
      </c>
      <c r="G208" s="41">
        <v>13</v>
      </c>
      <c r="H208" s="41">
        <v>2</v>
      </c>
      <c r="I208" s="41">
        <v>9</v>
      </c>
      <c r="J208" s="41">
        <v>102</v>
      </c>
      <c r="K208" s="46">
        <v>345</v>
      </c>
      <c r="L208" s="41">
        <v>42.04</v>
      </c>
    </row>
    <row r="209" spans="1:12" ht="14.4" x14ac:dyDescent="0.3">
      <c r="A209" s="24"/>
      <c r="B209" s="16"/>
      <c r="C209" s="10"/>
      <c r="D209" s="6" t="s">
        <v>29</v>
      </c>
      <c r="E209" s="40" t="s">
        <v>78</v>
      </c>
      <c r="F209" s="41">
        <v>150</v>
      </c>
      <c r="G209" s="41">
        <v>5</v>
      </c>
      <c r="H209" s="41">
        <v>6</v>
      </c>
      <c r="I209" s="41">
        <v>27</v>
      </c>
      <c r="J209" s="41">
        <v>174</v>
      </c>
      <c r="K209" s="46" t="s">
        <v>79</v>
      </c>
      <c r="L209" s="41">
        <v>8.4700000000000006</v>
      </c>
    </row>
    <row r="210" spans="1:12" ht="14.4" x14ac:dyDescent="0.3">
      <c r="A210" s="24"/>
      <c r="B210" s="16"/>
      <c r="C210" s="10"/>
      <c r="D210" s="6" t="s">
        <v>30</v>
      </c>
      <c r="E210" s="40" t="s">
        <v>63</v>
      </c>
      <c r="F210" s="41">
        <v>200</v>
      </c>
      <c r="G210" s="41">
        <v>1</v>
      </c>
      <c r="H210" s="41"/>
      <c r="I210" s="41">
        <v>20</v>
      </c>
      <c r="J210" s="41">
        <v>81</v>
      </c>
      <c r="K210" s="46" t="s">
        <v>101</v>
      </c>
      <c r="L210" s="41">
        <v>4.0199999999999996</v>
      </c>
    </row>
    <row r="211" spans="1:12" ht="14.4" x14ac:dyDescent="0.3">
      <c r="A211" s="24"/>
      <c r="B211" s="16"/>
      <c r="C211" s="10"/>
      <c r="D211" s="6" t="s">
        <v>31</v>
      </c>
      <c r="E211" s="40" t="s">
        <v>39</v>
      </c>
      <c r="F211" s="41">
        <v>25</v>
      </c>
      <c r="G211" s="41">
        <v>2</v>
      </c>
      <c r="H211" s="41"/>
      <c r="I211" s="41">
        <v>13</v>
      </c>
      <c r="J211" s="41">
        <v>59</v>
      </c>
      <c r="K211" s="46">
        <v>108</v>
      </c>
      <c r="L211" s="41">
        <v>2.5299999999999998</v>
      </c>
    </row>
    <row r="212" spans="1:12" ht="14.4" x14ac:dyDescent="0.3">
      <c r="A212" s="24"/>
      <c r="B212" s="16"/>
      <c r="C212" s="10"/>
      <c r="D212" s="6" t="s">
        <v>32</v>
      </c>
      <c r="E212" s="40" t="s">
        <v>57</v>
      </c>
      <c r="F212" s="41">
        <v>30</v>
      </c>
      <c r="G212" s="41">
        <v>2</v>
      </c>
      <c r="H212" s="41"/>
      <c r="I212" s="41">
        <v>10</v>
      </c>
      <c r="J212" s="41">
        <v>54</v>
      </c>
      <c r="K212" s="46">
        <v>109</v>
      </c>
      <c r="L212" s="41">
        <v>2.91</v>
      </c>
    </row>
    <row r="213" spans="1:12" ht="14.4" x14ac:dyDescent="0.3">
      <c r="A213" s="24"/>
      <c r="B213" s="16"/>
      <c r="C213" s="10"/>
      <c r="D213" s="5"/>
      <c r="E213" s="40"/>
      <c r="F213" s="41"/>
      <c r="G213" s="41"/>
      <c r="H213" s="41"/>
      <c r="I213" s="41"/>
      <c r="J213" s="41"/>
      <c r="K213" s="46"/>
      <c r="L213" s="41"/>
    </row>
    <row r="214" spans="1:12" ht="14.4" x14ac:dyDescent="0.3">
      <c r="A214" s="24"/>
      <c r="B214" s="16"/>
      <c r="C214" s="10"/>
      <c r="D214" s="5"/>
      <c r="E214" s="40"/>
      <c r="F214" s="41"/>
      <c r="G214" s="41"/>
      <c r="H214" s="41"/>
      <c r="I214" s="41"/>
      <c r="J214" s="41"/>
      <c r="K214" s="46"/>
      <c r="L214" s="41"/>
    </row>
    <row r="215" spans="1:12" ht="14.4" x14ac:dyDescent="0.3">
      <c r="A215" s="25"/>
      <c r="B215" s="18"/>
      <c r="C215" s="7"/>
      <c r="D215" s="19" t="s">
        <v>35</v>
      </c>
      <c r="E215" s="12"/>
      <c r="F215" s="20">
        <f>SUM(F206:F214)</f>
        <v>755</v>
      </c>
      <c r="G215" s="20">
        <f t="shared" ref="G215" si="108">SUM(G206:G214)</f>
        <v>25</v>
      </c>
      <c r="H215" s="20">
        <f t="shared" ref="H215" si="109">SUM(H206:H214)</f>
        <v>15</v>
      </c>
      <c r="I215" s="20">
        <f t="shared" ref="I215" si="110">SUM(I206:I214)</f>
        <v>93</v>
      </c>
      <c r="J215" s="20">
        <f t="shared" ref="J215" si="111">SUM(J206:J214)</f>
        <v>710</v>
      </c>
      <c r="K215" s="47"/>
      <c r="L215" s="20">
        <f t="shared" ref="L215" si="112">SUM(L206:L214)</f>
        <v>75.05</v>
      </c>
    </row>
    <row r="216" spans="1:12" ht="14.4" x14ac:dyDescent="0.3">
      <c r="A216" s="26">
        <f>A198</f>
        <v>2</v>
      </c>
      <c r="B216" s="14">
        <f>B198</f>
        <v>4</v>
      </c>
      <c r="C216" s="9" t="s">
        <v>33</v>
      </c>
      <c r="D216" s="66" t="s">
        <v>23</v>
      </c>
      <c r="E216" s="40" t="s">
        <v>39</v>
      </c>
      <c r="F216" s="41">
        <v>20</v>
      </c>
      <c r="G216" s="41">
        <v>2</v>
      </c>
      <c r="H216" s="41"/>
      <c r="I216" s="41">
        <v>10</v>
      </c>
      <c r="J216" s="41">
        <v>47</v>
      </c>
      <c r="K216" s="46">
        <v>108</v>
      </c>
      <c r="L216" s="41">
        <v>2.0299999999999998</v>
      </c>
    </row>
    <row r="217" spans="1:12" ht="14.4" x14ac:dyDescent="0.3">
      <c r="A217" s="24"/>
      <c r="B217" s="16"/>
      <c r="C217" s="10"/>
      <c r="D217" s="11" t="s">
        <v>30</v>
      </c>
      <c r="E217" s="40" t="s">
        <v>118</v>
      </c>
      <c r="F217" s="41">
        <v>200</v>
      </c>
      <c r="G217" s="41">
        <v>2</v>
      </c>
      <c r="H217" s="41">
        <v>1</v>
      </c>
      <c r="I217" s="41">
        <v>16</v>
      </c>
      <c r="J217" s="41">
        <v>81</v>
      </c>
      <c r="K217" s="46">
        <v>495</v>
      </c>
      <c r="L217" s="67">
        <v>4.75</v>
      </c>
    </row>
    <row r="218" spans="1:12" ht="14.4" x14ac:dyDescent="0.3">
      <c r="A218" s="24"/>
      <c r="B218" s="16"/>
      <c r="C218" s="10"/>
      <c r="D218" s="5"/>
      <c r="E218" s="40"/>
      <c r="F218" s="41"/>
      <c r="G218" s="41"/>
      <c r="H218" s="41"/>
      <c r="I218" s="41"/>
      <c r="J218" s="41"/>
      <c r="K218" s="46"/>
      <c r="L218" s="51"/>
    </row>
    <row r="219" spans="1:12" ht="14.4" x14ac:dyDescent="0.3">
      <c r="A219" s="24"/>
      <c r="B219" s="16"/>
      <c r="C219" s="10"/>
      <c r="D219" s="5"/>
      <c r="E219" s="40"/>
      <c r="F219" s="41"/>
      <c r="G219" s="41"/>
      <c r="H219" s="41"/>
      <c r="I219" s="41"/>
      <c r="J219" s="41"/>
      <c r="K219" s="46"/>
      <c r="L219" s="51"/>
    </row>
    <row r="220" spans="1:12" ht="14.4" x14ac:dyDescent="0.3">
      <c r="A220" s="25"/>
      <c r="B220" s="18"/>
      <c r="C220" s="7"/>
      <c r="D220" s="19" t="s">
        <v>35</v>
      </c>
      <c r="E220" s="12"/>
      <c r="F220" s="20">
        <f>SUM(F216:F219)</f>
        <v>220</v>
      </c>
      <c r="G220" s="20">
        <f t="shared" ref="G220" si="113">SUM(G216:G219)</f>
        <v>4</v>
      </c>
      <c r="H220" s="20">
        <f t="shared" ref="H220" si="114">SUM(H216:H219)</f>
        <v>1</v>
      </c>
      <c r="I220" s="20">
        <f t="shared" ref="I220" si="115">SUM(I216:I219)</f>
        <v>26</v>
      </c>
      <c r="J220" s="20">
        <f t="shared" ref="J220" si="116">SUM(J216:J219)</f>
        <v>128</v>
      </c>
      <c r="K220" s="47"/>
      <c r="L220" s="59">
        <f>L216+L217</f>
        <v>6.7799999999999994</v>
      </c>
    </row>
    <row r="221" spans="1:12" ht="15.75" customHeight="1" thickBot="1" x14ac:dyDescent="0.3">
      <c r="A221" s="28">
        <f>A198</f>
        <v>2</v>
      </c>
      <c r="B221" s="29">
        <f>B198</f>
        <v>4</v>
      </c>
      <c r="C221" s="70" t="s">
        <v>4</v>
      </c>
      <c r="D221" s="71"/>
      <c r="E221" s="30"/>
      <c r="F221" s="31">
        <f>F205+F215+F220</f>
        <v>1535</v>
      </c>
      <c r="G221" s="31">
        <f>G205+G215+G220</f>
        <v>62</v>
      </c>
      <c r="H221" s="31">
        <f>H205+H215+H220</f>
        <v>39</v>
      </c>
      <c r="I221" s="31">
        <f>I205+I215+I220</f>
        <v>182</v>
      </c>
      <c r="J221" s="31">
        <f>J205+J215+J220</f>
        <v>1430</v>
      </c>
      <c r="K221" s="48"/>
      <c r="L221" s="62">
        <f>L205+L215+L220</f>
        <v>145.77000000000001</v>
      </c>
    </row>
    <row r="222" spans="1:12" ht="14.4" x14ac:dyDescent="0.3">
      <c r="A222" s="21">
        <v>2</v>
      </c>
      <c r="B222" s="22">
        <v>5</v>
      </c>
      <c r="C222" s="23" t="s">
        <v>20</v>
      </c>
      <c r="D222" s="64" t="s">
        <v>21</v>
      </c>
      <c r="E222" s="38" t="s">
        <v>93</v>
      </c>
      <c r="F222" s="39">
        <v>200</v>
      </c>
      <c r="G222" s="39">
        <v>3</v>
      </c>
      <c r="H222" s="39">
        <v>4</v>
      </c>
      <c r="I222" s="39">
        <v>31</v>
      </c>
      <c r="J222" s="39">
        <v>232</v>
      </c>
      <c r="K222" s="45">
        <v>217</v>
      </c>
      <c r="L222" s="41">
        <v>16.600000000000001</v>
      </c>
    </row>
    <row r="223" spans="1:12" ht="14.4" x14ac:dyDescent="0.3">
      <c r="A223" s="24"/>
      <c r="B223" s="16"/>
      <c r="C223" s="10"/>
      <c r="D223" s="65" t="s">
        <v>88</v>
      </c>
      <c r="E223" s="40" t="s">
        <v>89</v>
      </c>
      <c r="F223" s="41">
        <v>20</v>
      </c>
      <c r="G223" s="41"/>
      <c r="H223" s="41">
        <v>17</v>
      </c>
      <c r="I223" s="41"/>
      <c r="J223" s="41">
        <v>150</v>
      </c>
      <c r="K223" s="46">
        <v>105</v>
      </c>
      <c r="L223" s="41">
        <v>13.62</v>
      </c>
    </row>
    <row r="224" spans="1:12" ht="14.4" x14ac:dyDescent="0.3">
      <c r="A224" s="24"/>
      <c r="B224" s="16"/>
      <c r="C224" s="10"/>
      <c r="D224" s="66" t="s">
        <v>22</v>
      </c>
      <c r="E224" s="40" t="s">
        <v>81</v>
      </c>
      <c r="F224" s="41">
        <v>200</v>
      </c>
      <c r="G224" s="41"/>
      <c r="H224" s="41"/>
      <c r="I224" s="41">
        <v>7</v>
      </c>
      <c r="J224" s="41">
        <v>27</v>
      </c>
      <c r="K224" s="46">
        <v>494</v>
      </c>
      <c r="L224" s="41">
        <v>1.74</v>
      </c>
    </row>
    <row r="225" spans="1:12" ht="14.4" x14ac:dyDescent="0.3">
      <c r="A225" s="24"/>
      <c r="B225" s="16"/>
      <c r="C225" s="10"/>
      <c r="D225" s="6" t="s">
        <v>23</v>
      </c>
      <c r="E225" s="40" t="s">
        <v>39</v>
      </c>
      <c r="F225" s="41">
        <v>30</v>
      </c>
      <c r="G225" s="41">
        <v>2</v>
      </c>
      <c r="H225" s="41"/>
      <c r="I225" s="41">
        <v>15</v>
      </c>
      <c r="J225" s="41">
        <v>71</v>
      </c>
      <c r="K225" s="46">
        <v>108</v>
      </c>
      <c r="L225" s="41">
        <v>2.0299999999999998</v>
      </c>
    </row>
    <row r="226" spans="1:12" ht="14.4" x14ac:dyDescent="0.3">
      <c r="A226" s="24"/>
      <c r="B226" s="16"/>
      <c r="C226" s="10"/>
      <c r="D226" s="6" t="s">
        <v>24</v>
      </c>
      <c r="E226" s="40" t="s">
        <v>40</v>
      </c>
      <c r="F226" s="41">
        <v>150</v>
      </c>
      <c r="G226" s="41">
        <v>2</v>
      </c>
      <c r="H226" s="41">
        <v>1</v>
      </c>
      <c r="I226" s="41">
        <v>32</v>
      </c>
      <c r="J226" s="41">
        <v>144</v>
      </c>
      <c r="K226" s="46">
        <v>112</v>
      </c>
      <c r="L226" s="41">
        <v>16.48</v>
      </c>
    </row>
    <row r="227" spans="1:12" ht="14.4" x14ac:dyDescent="0.3">
      <c r="A227" s="24"/>
      <c r="B227" s="16"/>
      <c r="C227" s="10"/>
      <c r="D227" s="5"/>
      <c r="E227" s="40"/>
      <c r="F227" s="41"/>
      <c r="G227" s="41"/>
      <c r="H227" s="41"/>
      <c r="I227" s="41"/>
      <c r="J227" s="41"/>
      <c r="K227" s="46"/>
      <c r="L227" s="41"/>
    </row>
    <row r="228" spans="1:12" ht="14.4" x14ac:dyDescent="0.3">
      <c r="A228" s="24"/>
      <c r="B228" s="16"/>
      <c r="C228" s="10"/>
      <c r="D228" s="5"/>
      <c r="E228" s="40"/>
      <c r="F228" s="41"/>
      <c r="G228" s="41"/>
      <c r="H228" s="41"/>
      <c r="I228" s="41"/>
      <c r="J228" s="41"/>
      <c r="K228" s="46"/>
      <c r="L228" s="41"/>
    </row>
    <row r="229" spans="1:12" ht="14.4" x14ac:dyDescent="0.3">
      <c r="A229" s="25"/>
      <c r="B229" s="18"/>
      <c r="C229" s="7"/>
      <c r="D229" s="19" t="s">
        <v>35</v>
      </c>
      <c r="E229" s="8"/>
      <c r="F229" s="20">
        <f>SUM(F222:F228)</f>
        <v>600</v>
      </c>
      <c r="G229" s="20">
        <f t="shared" ref="G229" si="117">SUM(G222:G228)</f>
        <v>7</v>
      </c>
      <c r="H229" s="20">
        <f t="shared" ref="H229" si="118">SUM(H222:H228)</f>
        <v>22</v>
      </c>
      <c r="I229" s="20">
        <f t="shared" ref="I229" si="119">SUM(I222:I228)</f>
        <v>85</v>
      </c>
      <c r="J229" s="20">
        <f t="shared" ref="J229" si="120">SUM(J222:J228)</f>
        <v>624</v>
      </c>
      <c r="K229" s="47"/>
      <c r="L229" s="20">
        <f t="shared" ref="L229" si="121">SUM(L222:L228)</f>
        <v>50.47</v>
      </c>
    </row>
    <row r="230" spans="1:12" ht="14.4" x14ac:dyDescent="0.3">
      <c r="A230" s="26">
        <f>A222</f>
        <v>2</v>
      </c>
      <c r="B230" s="14">
        <f>B222</f>
        <v>5</v>
      </c>
      <c r="C230" s="9" t="s">
        <v>25</v>
      </c>
      <c r="D230" s="6" t="s">
        <v>26</v>
      </c>
      <c r="E230" s="40" t="s">
        <v>76</v>
      </c>
      <c r="F230" s="41">
        <v>60</v>
      </c>
      <c r="G230" s="41">
        <v>1</v>
      </c>
      <c r="H230" s="41">
        <v>4</v>
      </c>
      <c r="I230" s="41">
        <v>6</v>
      </c>
      <c r="J230" s="41">
        <v>69</v>
      </c>
      <c r="K230" s="46">
        <v>119</v>
      </c>
      <c r="L230" s="41">
        <v>4.78</v>
      </c>
    </row>
    <row r="231" spans="1:12" ht="14.4" x14ac:dyDescent="0.3">
      <c r="A231" s="24"/>
      <c r="B231" s="16"/>
      <c r="C231" s="10"/>
      <c r="D231" s="6" t="s">
        <v>27</v>
      </c>
      <c r="E231" s="40" t="s">
        <v>59</v>
      </c>
      <c r="F231" s="41">
        <v>200</v>
      </c>
      <c r="G231" s="41">
        <v>7</v>
      </c>
      <c r="H231" s="41">
        <v>3</v>
      </c>
      <c r="I231" s="41">
        <v>15</v>
      </c>
      <c r="J231" s="41">
        <v>139</v>
      </c>
      <c r="K231" s="46" t="s">
        <v>60</v>
      </c>
      <c r="L231" s="41">
        <v>9.11</v>
      </c>
    </row>
    <row r="232" spans="1:12" ht="14.4" x14ac:dyDescent="0.3">
      <c r="A232" s="24"/>
      <c r="B232" s="16"/>
      <c r="C232" s="10"/>
      <c r="D232" s="6" t="s">
        <v>28</v>
      </c>
      <c r="E232" s="40" t="s">
        <v>86</v>
      </c>
      <c r="F232" s="41">
        <v>90</v>
      </c>
      <c r="G232" s="41">
        <v>12</v>
      </c>
      <c r="H232" s="41">
        <v>11</v>
      </c>
      <c r="I232" s="41">
        <v>8</v>
      </c>
      <c r="J232" s="41">
        <v>184</v>
      </c>
      <c r="K232" s="46">
        <v>389</v>
      </c>
      <c r="L232" s="41">
        <v>44.98</v>
      </c>
    </row>
    <row r="233" spans="1:12" ht="14.4" x14ac:dyDescent="0.3">
      <c r="A233" s="24"/>
      <c r="B233" s="16"/>
      <c r="C233" s="10"/>
      <c r="D233" s="6" t="s">
        <v>29</v>
      </c>
      <c r="E233" s="40" t="s">
        <v>85</v>
      </c>
      <c r="F233" s="41">
        <v>150</v>
      </c>
      <c r="G233" s="41">
        <v>5</v>
      </c>
      <c r="H233" s="41">
        <v>7</v>
      </c>
      <c r="I233" s="41">
        <v>31</v>
      </c>
      <c r="J233" s="41">
        <v>209</v>
      </c>
      <c r="K233" s="46">
        <v>242</v>
      </c>
      <c r="L233" s="41">
        <v>5.68</v>
      </c>
    </row>
    <row r="234" spans="1:12" ht="14.4" x14ac:dyDescent="0.3">
      <c r="A234" s="24"/>
      <c r="B234" s="16"/>
      <c r="C234" s="10"/>
      <c r="D234" s="6" t="s">
        <v>30</v>
      </c>
      <c r="E234" s="40" t="s">
        <v>83</v>
      </c>
      <c r="F234" s="41">
        <v>200</v>
      </c>
      <c r="G234" s="41">
        <v>1</v>
      </c>
      <c r="H234" s="41"/>
      <c r="I234" s="41">
        <v>29</v>
      </c>
      <c r="J234" s="41">
        <v>122</v>
      </c>
      <c r="K234" s="46">
        <v>503</v>
      </c>
      <c r="L234" s="41">
        <v>3.82</v>
      </c>
    </row>
    <row r="235" spans="1:12" ht="14.4" x14ac:dyDescent="0.3">
      <c r="A235" s="24"/>
      <c r="B235" s="16"/>
      <c r="C235" s="10"/>
      <c r="D235" s="6" t="s">
        <v>31</v>
      </c>
      <c r="E235" s="40" t="s">
        <v>39</v>
      </c>
      <c r="F235" s="41">
        <v>20</v>
      </c>
      <c r="G235" s="41">
        <v>2</v>
      </c>
      <c r="H235" s="41"/>
      <c r="I235" s="41">
        <v>10</v>
      </c>
      <c r="J235" s="41">
        <v>47</v>
      </c>
      <c r="K235" s="46">
        <v>108</v>
      </c>
      <c r="L235" s="41">
        <v>2.0299999999999998</v>
      </c>
    </row>
    <row r="236" spans="1:12" ht="14.4" x14ac:dyDescent="0.3">
      <c r="A236" s="24"/>
      <c r="B236" s="16"/>
      <c r="C236" s="10"/>
      <c r="D236" s="6" t="s">
        <v>32</v>
      </c>
      <c r="E236" s="40" t="s">
        <v>57</v>
      </c>
      <c r="F236" s="41">
        <v>30</v>
      </c>
      <c r="G236" s="41">
        <v>2</v>
      </c>
      <c r="H236" s="41"/>
      <c r="I236" s="41">
        <v>10</v>
      </c>
      <c r="J236" s="41">
        <v>54</v>
      </c>
      <c r="K236" s="46">
        <v>109</v>
      </c>
      <c r="L236" s="41">
        <v>2.91</v>
      </c>
    </row>
    <row r="237" spans="1:12" ht="14.4" x14ac:dyDescent="0.3">
      <c r="A237" s="24"/>
      <c r="B237" s="16"/>
      <c r="C237" s="10"/>
      <c r="D237" s="5"/>
      <c r="E237" s="40"/>
      <c r="F237" s="41"/>
      <c r="G237" s="41"/>
      <c r="H237" s="41"/>
      <c r="I237" s="41"/>
      <c r="J237" s="41"/>
      <c r="K237" s="46"/>
      <c r="L237" s="41"/>
    </row>
    <row r="238" spans="1:12" ht="14.4" x14ac:dyDescent="0.3">
      <c r="A238" s="24"/>
      <c r="B238" s="16"/>
      <c r="C238" s="10"/>
      <c r="D238" s="5"/>
      <c r="E238" s="40"/>
      <c r="F238" s="41"/>
      <c r="G238" s="41"/>
      <c r="H238" s="41"/>
      <c r="I238" s="41"/>
      <c r="J238" s="41"/>
      <c r="K238" s="46"/>
      <c r="L238" s="41"/>
    </row>
    <row r="239" spans="1:12" ht="14.4" x14ac:dyDescent="0.3">
      <c r="A239" s="25"/>
      <c r="B239" s="18"/>
      <c r="C239" s="7"/>
      <c r="D239" s="19" t="s">
        <v>35</v>
      </c>
      <c r="E239" s="12"/>
      <c r="F239" s="20">
        <f>SUM(F230:F238)</f>
        <v>750</v>
      </c>
      <c r="G239" s="20">
        <f t="shared" ref="G239" si="122">SUM(G230:G238)</f>
        <v>30</v>
      </c>
      <c r="H239" s="20">
        <f t="shared" ref="H239" si="123">SUM(H230:H238)</f>
        <v>25</v>
      </c>
      <c r="I239" s="20">
        <f t="shared" ref="I239" si="124">SUM(I230:I238)</f>
        <v>109</v>
      </c>
      <c r="J239" s="20">
        <f t="shared" ref="J239" si="125">SUM(J230:J238)</f>
        <v>824</v>
      </c>
      <c r="K239" s="47"/>
      <c r="L239" s="20">
        <f t="shared" ref="L239" si="126">SUM(L230:L238)</f>
        <v>73.309999999999988</v>
      </c>
    </row>
    <row r="240" spans="1:12" ht="14.4" x14ac:dyDescent="0.3">
      <c r="A240" s="26">
        <f>A222</f>
        <v>2</v>
      </c>
      <c r="B240" s="14">
        <f>B222</f>
        <v>5</v>
      </c>
      <c r="C240" s="9" t="s">
        <v>33</v>
      </c>
      <c r="D240" s="11"/>
      <c r="E240" s="40"/>
      <c r="F240" s="41"/>
      <c r="G240" s="41"/>
      <c r="H240" s="41"/>
      <c r="I240" s="41"/>
      <c r="J240" s="41"/>
      <c r="K240" s="46"/>
      <c r="L240" s="51"/>
    </row>
    <row r="241" spans="1:12" ht="14.4" x14ac:dyDescent="0.3">
      <c r="A241" s="24"/>
      <c r="B241" s="16"/>
      <c r="C241" s="10"/>
      <c r="D241" s="11" t="s">
        <v>30</v>
      </c>
      <c r="E241" s="40" t="s">
        <v>125</v>
      </c>
      <c r="F241" s="41">
        <v>200</v>
      </c>
      <c r="G241" s="41">
        <v>10</v>
      </c>
      <c r="H241" s="41">
        <v>6</v>
      </c>
      <c r="I241" s="41">
        <v>17</v>
      </c>
      <c r="J241" s="41">
        <v>174</v>
      </c>
      <c r="K241" s="46">
        <v>517</v>
      </c>
      <c r="L241" s="51">
        <v>23.12</v>
      </c>
    </row>
    <row r="242" spans="1:12" ht="14.4" x14ac:dyDescent="0.3">
      <c r="A242" s="24"/>
      <c r="B242" s="16"/>
      <c r="C242" s="10"/>
      <c r="D242" s="5"/>
      <c r="E242" s="40"/>
      <c r="F242" s="41"/>
      <c r="G242" s="41"/>
      <c r="H242" s="41"/>
      <c r="I242" s="41"/>
      <c r="J242" s="41"/>
      <c r="K242" s="46"/>
      <c r="L242" s="51"/>
    </row>
    <row r="243" spans="1:12" ht="14.4" x14ac:dyDescent="0.3">
      <c r="A243" s="24"/>
      <c r="B243" s="16"/>
      <c r="C243" s="10"/>
      <c r="D243" s="5"/>
      <c r="E243" s="40"/>
      <c r="F243" s="41"/>
      <c r="G243" s="41"/>
      <c r="H243" s="41"/>
      <c r="I243" s="41"/>
      <c r="J243" s="41"/>
      <c r="K243" s="46"/>
      <c r="L243" s="51"/>
    </row>
    <row r="244" spans="1:12" ht="14.4" x14ac:dyDescent="0.3">
      <c r="A244" s="25"/>
      <c r="B244" s="18"/>
      <c r="C244" s="7"/>
      <c r="D244" s="19" t="s">
        <v>35</v>
      </c>
      <c r="E244" s="12"/>
      <c r="F244" s="20">
        <f>SUM(F240:F243)</f>
        <v>200</v>
      </c>
      <c r="G244" s="20">
        <f t="shared" ref="G244" si="127">SUM(G240:G243)</f>
        <v>10</v>
      </c>
      <c r="H244" s="20">
        <f t="shared" ref="H244" si="128">SUM(H240:H243)</f>
        <v>6</v>
      </c>
      <c r="I244" s="20">
        <f t="shared" ref="I244" si="129">SUM(I240:I243)</f>
        <v>17</v>
      </c>
      <c r="J244" s="20">
        <f t="shared" ref="J244" si="130">SUM(J240:J243)</f>
        <v>174</v>
      </c>
      <c r="K244" s="47"/>
      <c r="L244" s="59">
        <f>L240+L241</f>
        <v>23.12</v>
      </c>
    </row>
    <row r="245" spans="1:12" ht="15.75" customHeight="1" thickBot="1" x14ac:dyDescent="0.3">
      <c r="A245" s="28">
        <f>A222</f>
        <v>2</v>
      </c>
      <c r="B245" s="29">
        <f>B222</f>
        <v>5</v>
      </c>
      <c r="C245" s="72" t="s">
        <v>4</v>
      </c>
      <c r="D245" s="73"/>
      <c r="E245" s="53"/>
      <c r="F245" s="54">
        <f>F229+F239+F244</f>
        <v>1550</v>
      </c>
      <c r="G245" s="54">
        <f>G229+G239+G244</f>
        <v>47</v>
      </c>
      <c r="H245" s="54">
        <f>H229+H239+H244</f>
        <v>53</v>
      </c>
      <c r="I245" s="54">
        <f>I229+I239+I244</f>
        <v>211</v>
      </c>
      <c r="J245" s="54">
        <f>J229+J239+J244</f>
        <v>1622</v>
      </c>
      <c r="K245" s="55"/>
      <c r="L245" s="63">
        <f>L229+L239+L244</f>
        <v>146.89999999999998</v>
      </c>
    </row>
    <row r="246" spans="1:12" ht="13.8" thickBot="1" x14ac:dyDescent="0.3">
      <c r="A246" s="27"/>
      <c r="B246" s="52"/>
      <c r="C246" s="68" t="s">
        <v>5</v>
      </c>
      <c r="D246" s="69"/>
      <c r="E246" s="69"/>
      <c r="F246" s="33"/>
      <c r="G246" s="33"/>
      <c r="H246" s="33"/>
      <c r="I246" s="33"/>
      <c r="J246" s="33"/>
      <c r="K246" s="49"/>
      <c r="L246" s="60"/>
    </row>
  </sheetData>
  <mergeCells count="15">
    <mergeCell ref="C1:E1"/>
    <mergeCell ref="H1:K1"/>
    <mergeCell ref="H2:K2"/>
    <mergeCell ref="H3:K3"/>
    <mergeCell ref="C53:D53"/>
    <mergeCell ref="C246:E246"/>
    <mergeCell ref="C197:D197"/>
    <mergeCell ref="C221:D221"/>
    <mergeCell ref="C245:D245"/>
    <mergeCell ref="C29:D29"/>
    <mergeCell ref="C77:D77"/>
    <mergeCell ref="C101:D101"/>
    <mergeCell ref="C125:D125"/>
    <mergeCell ref="C149:D149"/>
    <mergeCell ref="C173:D17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2" manualBreakCount="2">
    <brk id="77" max="16383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2024-02-21T12:18:06Z</cp:lastPrinted>
  <dcterms:created xsi:type="dcterms:W3CDTF">2022-05-16T14:23:56Z</dcterms:created>
  <dcterms:modified xsi:type="dcterms:W3CDTF">2024-10-23T10:40:10Z</dcterms:modified>
</cp:coreProperties>
</file>